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showInkAnnotation="0" codeName="ThisWorkbook"/>
  <mc:AlternateContent xmlns:mc="http://schemas.openxmlformats.org/markup-compatibility/2006">
    <mc:Choice Requires="x15">
      <x15ac:absPath xmlns:x15ac="http://schemas.microsoft.com/office/spreadsheetml/2010/11/ac" url="/Users/sebastian/Library/CloudStorage/Box-Box/Controlled Documents/Controlled Documents - FINAL/Cradle to Cradle Certified Controlled Documents/Templates and Forms/v4/Water &amp; Soil Stewardship Form/"/>
    </mc:Choice>
  </mc:AlternateContent>
  <xr:revisionPtr revIDLastSave="0" documentId="8_{5388D2AE-1EEC-224D-B27F-A2CC2823E6A7}" xr6:coauthVersionLast="47" xr6:coauthVersionMax="47" xr10:uidLastSave="{00000000-0000-0000-0000-000000000000}"/>
  <bookViews>
    <workbookView xWindow="0" yWindow="500" windowWidth="38400" windowHeight="19840" tabRatio="500" activeTab="1" xr2:uid="{00000000-000D-0000-FFFF-FFFF00000000}"/>
  </bookViews>
  <sheets>
    <sheet name="Water Use" sheetId="1" r:id="rId1"/>
    <sheet name="Water Issues" sheetId="4" r:id="rId2"/>
    <sheet name="Key Materials" sheetId="5" r:id="rId3"/>
    <sheet name="Pick lists" sheetId="2" state="hidden" r:id="rId4"/>
    <sheet name="change log" sheetId="6" state="hidden" r:id="rId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9" i="1" l="1"/>
  <c r="D56" i="1"/>
  <c r="D73" i="1"/>
  <c r="G10" i="1"/>
  <c r="C29" i="1"/>
  <c r="C56" i="1"/>
  <c r="C73" i="1"/>
  <c r="F10" i="1"/>
  <c r="G9" i="1"/>
  <c r="F9" i="1"/>
  <c r="G8" i="1"/>
  <c r="F8" i="1"/>
  <c r="D72" i="1"/>
  <c r="C72" i="1"/>
  <c r="G9" i="5"/>
  <c r="D95" i="1"/>
  <c r="C95" i="1"/>
  <c r="D31" i="1"/>
  <c r="C31" i="1"/>
  <c r="D30" i="1"/>
  <c r="C30" i="1"/>
  <c r="D36" i="1"/>
  <c r="C36" i="1"/>
  <c r="D37" i="1"/>
  <c r="C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5" authorId="0" shapeId="0" xr:uid="{00000000-0006-0000-0000-000001000000}">
      <text>
        <r>
          <rPr>
            <sz val="10"/>
            <color rgb="FF000000"/>
            <rFont val="Calibri"/>
            <family val="2"/>
          </rPr>
          <t xml:space="preserve">Freshwater is defined as water with ≤ 1,000 mg/L Total Dissolved Solids.
</t>
        </r>
        <r>
          <rPr>
            <sz val="10"/>
            <color rgb="FF000000"/>
            <rFont val="Calibri"/>
            <family val="2"/>
          </rPr>
          <t xml:space="preserve">
</t>
        </r>
        <r>
          <rPr>
            <sz val="10"/>
            <color rgb="FF000000"/>
            <rFont val="Calibri"/>
            <family val="2"/>
          </rPr>
          <t>Other is defined as water with &gt; 1,000 mg/L Total Dissolved Solids</t>
        </r>
      </text>
    </comment>
    <comment ref="B25" authorId="0" shapeId="0" xr:uid="{00000000-0006-0000-0000-000002000000}">
      <text>
        <r>
          <rPr>
            <sz val="10"/>
            <color rgb="FF000000"/>
            <rFont val="Calibri"/>
            <family val="2"/>
          </rPr>
          <t xml:space="preserve">It is expected that, for purchased third-party water, reporting may have to be based on averages for the utility and/or region. For this reason, the values entered here (rows 28-31) are not used in the total withdrawal calculation.
</t>
        </r>
      </text>
    </comment>
    <comment ref="A29" authorId="0" shapeId="0" xr:uid="{00000000-0006-0000-0000-000003000000}">
      <text>
        <r>
          <rPr>
            <sz val="10"/>
            <color rgb="FF000000"/>
            <rFont val="Calibri"/>
            <family val="2"/>
          </rPr>
          <t xml:space="preserve">Total = (surface water + groundwater + seawater + produced water + third party water)
</t>
        </r>
      </text>
    </comment>
    <comment ref="A37" authorId="0" shapeId="0" xr:uid="{00000000-0006-0000-0000-000004000000}">
      <text>
        <r>
          <rPr>
            <sz val="10"/>
            <color rgb="FF000000"/>
            <rFont val="Calibri"/>
            <family val="2"/>
          </rPr>
          <t xml:space="preserve">For the purposes of C2CC, final manufacturing stage facilities are considered high volume when ≥ 100,000 cubic meters of water are withdrawn (either directly or by a third-party) per year. 
</t>
        </r>
        <r>
          <rPr>
            <sz val="10"/>
            <color rgb="FF000000"/>
            <rFont val="Calibri"/>
            <family val="2"/>
          </rPr>
          <t xml:space="preserve">
</t>
        </r>
        <r>
          <rPr>
            <sz val="10"/>
            <color rgb="FF000000"/>
            <rFont val="Calibri"/>
            <family val="2"/>
          </rPr>
          <t>For high-volume facilities, requirements to set reduction targets (if in stressed locations) and implement best practices apply. See the standard for further information.</t>
        </r>
      </text>
    </comment>
    <comment ref="C37" authorId="0" shapeId="0" xr:uid="{00000000-0006-0000-0000-000005000000}">
      <text>
        <r>
          <rPr>
            <sz val="10"/>
            <color rgb="FF000000"/>
            <rFont val="Calibri"/>
            <family val="2"/>
          </rPr>
          <t xml:space="preserve">The units must be selected in row 16 for this to fill in correctly and not display #N/A
</t>
        </r>
      </text>
    </comment>
    <comment ref="A39" authorId="0" shapeId="0" xr:uid="{A91A9860-5C67-514F-8FE3-17B78520FE02}">
      <text>
        <r>
          <rPr>
            <sz val="10"/>
            <color rgb="FF000000"/>
            <rFont val="Calibri"/>
            <family val="2"/>
          </rPr>
          <t>This row is for reporting discharge direct to surface water (e.g., direct release from the facility to a river). If releasing effluent to a sewer system that runs to a treatment facility owned by a municipality or other third-party, use the rows for 'Discharge to a third-party'.</t>
        </r>
      </text>
    </comment>
    <comment ref="E39" authorId="0" shapeId="0" xr:uid="{ECE46097-74ED-3643-9CD4-C6427088DCF9}">
      <text>
        <r>
          <rPr>
            <sz val="10"/>
            <color rgb="FF000000"/>
            <rFont val="Calibri"/>
            <family val="2"/>
          </rPr>
          <t xml:space="preserve">Be sure to note the names of the relevant water body and provide a description of any on-site treatment process(es), including how sludge is managed. For onsite treatment, </t>
        </r>
        <r>
          <rPr>
            <b/>
            <sz val="10"/>
            <color rgb="FF000000"/>
            <rFont val="Calibri"/>
            <family val="2"/>
          </rPr>
          <t>indicate treatment equipment capacity.</t>
        </r>
      </text>
    </comment>
    <comment ref="E43" authorId="0" shapeId="0" xr:uid="{DC1925A8-A20E-054E-ADDC-44BEF7977454}">
      <text>
        <r>
          <rPr>
            <sz val="10"/>
            <color rgb="FF000000"/>
            <rFont val="Calibri"/>
            <family val="2"/>
          </rPr>
          <t xml:space="preserve">Be sure to note the names of the relevant water body and provide a description of any on-site treatment process(es), including how sludge is managed. For onsite treatment, </t>
        </r>
        <r>
          <rPr>
            <b/>
            <sz val="10"/>
            <color rgb="FF000000"/>
            <rFont val="Calibri"/>
            <family val="2"/>
          </rPr>
          <t>indicate treatment equipment capacity.</t>
        </r>
      </text>
    </comment>
    <comment ref="E47" authorId="0" shapeId="0" xr:uid="{309D2788-33B0-9C45-8141-46E1741B95CC}">
      <text>
        <r>
          <rPr>
            <sz val="10"/>
            <color rgb="FF000000"/>
            <rFont val="Calibri"/>
            <family val="2"/>
          </rPr>
          <t xml:space="preserve">Be sure to note the names of the relevant water body and provide a description of any on-site treatment process(es), including how sludge is managed. For onsite treatment, </t>
        </r>
        <r>
          <rPr>
            <b/>
            <sz val="10"/>
            <color rgb="FF000000"/>
            <rFont val="Calibri"/>
            <family val="2"/>
          </rPr>
          <t>indicate treatment equipment capacity.</t>
        </r>
      </text>
    </comment>
    <comment ref="E51" authorId="0" shapeId="0" xr:uid="{00000000-0006-0000-0000-000006000000}">
      <text>
        <r>
          <rPr>
            <sz val="10"/>
            <color rgb="FF000000"/>
            <rFont val="Calibri"/>
            <family val="2"/>
          </rPr>
          <t xml:space="preserve">Be sure to note the name and address of the independently owned offsite effluent treatment facility. Provide a description of onsite pre-treatment processes (if any) and capacity.* Indicate if there are known issues with the offsite facility adequately treating effluent
</t>
        </r>
      </text>
    </comment>
    <comment ref="A56" authorId="0" shapeId="0" xr:uid="{00000000-0006-0000-0000-000007000000}">
      <text>
        <r>
          <rPr>
            <sz val="10"/>
            <color rgb="FF000000"/>
            <rFont val="Calibri"/>
            <family val="2"/>
          </rPr>
          <t xml:space="preserve">total discharge = Surface water + groundwater + seawater + third-party water
</t>
        </r>
      </text>
    </comment>
    <comment ref="B57" authorId="0" shapeId="0" xr:uid="{D38134F1-D398-F942-B3A8-A01D38DC3BC7}">
      <text>
        <r>
          <rPr>
            <sz val="10"/>
            <color rgb="FF000000"/>
            <rFont val="+mn-lt"/>
            <charset val="1"/>
          </rPr>
          <t xml:space="preserve">Consumption occurs when water is lost into the atmosphere through evaporation or incorporated into a product or plant and is no longer available for reuse. (WRI)
</t>
        </r>
        <r>
          <rPr>
            <sz val="10"/>
            <color rgb="FF000000"/>
            <rFont val="+mn-lt"/>
            <charset val="1"/>
          </rPr>
          <t xml:space="preserve">
</t>
        </r>
        <r>
          <rPr>
            <sz val="10"/>
            <color rgb="FF000000"/>
            <rFont val="+mn-lt"/>
            <charset val="1"/>
          </rPr>
          <t>Estimates of consumption are accepted. It is understood that consumption is not  measured directly for the majority of production processes and product types.</t>
        </r>
      </text>
    </comment>
    <comment ref="A74" authorId="0" shapeId="0" xr:uid="{F5CED5EF-62F3-534B-9D10-102A8CE43515}">
      <text>
        <r>
          <rPr>
            <sz val="10"/>
            <color rgb="FF000000"/>
            <rFont val="Calibri"/>
            <family val="2"/>
          </rPr>
          <t xml:space="preserve">This question applies to all processes occuring at the facility, not only to processes used to manufacture the product to be certified.
</t>
        </r>
        <r>
          <rPr>
            <sz val="10"/>
            <color rgb="FF000000"/>
            <rFont val="Calibri"/>
            <family val="2"/>
          </rPr>
          <t xml:space="preserve">
</t>
        </r>
        <r>
          <rPr>
            <sz val="10"/>
            <color rgb="FF000000"/>
            <rFont val="Calibri"/>
            <family val="2"/>
          </rPr>
          <t>See the Reference document titled Water and Soil Stewardship Key Materials for additional information.</t>
        </r>
      </text>
    </comment>
    <comment ref="E74" authorId="0" shapeId="0" xr:uid="{00000000-0006-0000-0000-000008000000}">
      <text>
        <r>
          <rPr>
            <sz val="10"/>
            <color rgb="FF000000"/>
            <rFont val="Calibri"/>
            <family val="2"/>
          </rPr>
          <t xml:space="preserve">Provide a description of the processes occurring and the relative importance of these processes at the facility. If more than one key material is being produced at the facility using the  associated pollutant intense process please note the additional materials and processes here. 
</t>
        </r>
      </text>
    </comment>
    <comment ref="A75" authorId="0" shapeId="0" xr:uid="{8C278828-E00E-B543-8427-10603FCF73F0}">
      <text>
        <r>
          <rPr>
            <sz val="10"/>
            <color rgb="FF000000"/>
            <rFont val="Calibri"/>
            <family val="2"/>
          </rPr>
          <t xml:space="preserve">This question applies to all processes occuring at the facility, not only to processes used to manufacture the product to be certified.
</t>
        </r>
        <r>
          <rPr>
            <sz val="10"/>
            <color rgb="FF000000"/>
            <rFont val="Calibri"/>
            <family val="2"/>
          </rPr>
          <t xml:space="preserve">
</t>
        </r>
        <r>
          <rPr>
            <sz val="10"/>
            <color rgb="FF000000"/>
            <rFont val="Calibri"/>
            <family val="2"/>
          </rPr>
          <t>See the Reference document titled Water and Soil Stewardship Key Materials for additional information.</t>
        </r>
      </text>
    </comment>
    <comment ref="E75" authorId="0" shapeId="0" xr:uid="{1DE0C4B1-4E49-E643-B895-8A5CC675E14F}">
      <text>
        <r>
          <rPr>
            <sz val="10"/>
            <color rgb="FF000000"/>
            <rFont val="Calibri"/>
            <family val="2"/>
          </rPr>
          <t xml:space="preserve">Provide a description of the processes occurring and the relative importance of these processes at the facility. If more than one key material is being produced at the facility using the  associated pollutant intense process please note the additional materials and processes here. 
</t>
        </r>
      </text>
    </comment>
    <comment ref="A81" authorId="0" shapeId="0" xr:uid="{00000000-0006-0000-0000-000009000000}">
      <text>
        <r>
          <rPr>
            <sz val="10"/>
            <color rgb="FF000000"/>
            <rFont val="Calibri"/>
            <family val="2"/>
          </rPr>
          <t xml:space="preserve">A pick list is provided but please add other categories if needed.
</t>
        </r>
      </text>
    </comment>
    <comment ref="B81" authorId="0" shapeId="0" xr:uid="{00000000-0006-0000-0000-00000A000000}">
      <text>
        <r>
          <rPr>
            <b/>
            <sz val="10"/>
            <color rgb="FF000000"/>
            <rFont val="Calibri"/>
            <family val="2"/>
          </rPr>
          <t xml:space="preserve">Potential sub-categories:
</t>
        </r>
        <r>
          <rPr>
            <sz val="10"/>
            <color rgb="FF000000"/>
            <rFont val="Calibri"/>
            <family val="2"/>
          </rPr>
          <t xml:space="preserve">Process and equipment:
</t>
        </r>
        <r>
          <rPr>
            <sz val="10"/>
            <color rgb="FF000000"/>
            <rFont val="Calibri"/>
            <family val="2"/>
          </rPr>
          <t xml:space="preserve">Cleaning
</t>
        </r>
        <r>
          <rPr>
            <sz val="10"/>
            <color rgb="FF000000"/>
            <rFont val="Calibri"/>
            <family val="2"/>
          </rPr>
          <t xml:space="preserve">Metal finishing
</t>
        </r>
        <r>
          <rPr>
            <sz val="10"/>
            <color rgb="FF000000"/>
            <rFont val="Calibri"/>
            <family val="2"/>
          </rPr>
          <t xml:space="preserve">Painting
</t>
        </r>
        <r>
          <rPr>
            <sz val="10"/>
            <color rgb="FF000000"/>
            <rFont val="Calibri"/>
            <family val="2"/>
          </rPr>
          <t xml:space="preserve">Dyeing and finishing
</t>
        </r>
        <r>
          <rPr>
            <sz val="10"/>
            <color rgb="FF000000"/>
            <rFont val="Calibri"/>
            <family val="2"/>
          </rPr>
          <t xml:space="preserve">Photo processing
</t>
        </r>
        <r>
          <rPr>
            <b/>
            <sz val="10"/>
            <color rgb="FF000000"/>
            <rFont val="Calibri"/>
            <family val="2"/>
          </rPr>
          <t>Cooling and heating:</t>
        </r>
        <r>
          <rPr>
            <sz val="10"/>
            <color rgb="FF000000"/>
            <rFont val="Calibri"/>
            <family val="2"/>
          </rPr>
          <t xml:space="preserve">
</t>
        </r>
        <r>
          <rPr>
            <sz val="10"/>
            <color rgb="FF000000"/>
            <rFont val="Calibri"/>
            <family val="2"/>
          </rPr>
          <t xml:space="preserve">Single-pass cooling
</t>
        </r>
        <r>
          <rPr>
            <sz val="10"/>
            <color rgb="FF000000"/>
            <rFont val="Calibri"/>
            <family val="2"/>
          </rPr>
          <t xml:space="preserve">cooling towers/chillers
</t>
        </r>
        <r>
          <rPr>
            <sz val="10"/>
            <color rgb="FF000000"/>
            <rFont val="Calibri"/>
            <family val="2"/>
          </rPr>
          <t xml:space="preserve">Boiler, hot water, steam systems
</t>
        </r>
        <r>
          <rPr>
            <sz val="10"/>
            <color rgb="FF000000"/>
            <rFont val="Calibri"/>
            <family val="2"/>
          </rPr>
          <t xml:space="preserve">Air washers
</t>
        </r>
        <r>
          <rPr>
            <sz val="10"/>
            <color rgb="FF000000"/>
            <rFont val="Calibri"/>
            <family val="2"/>
          </rPr>
          <t xml:space="preserve">Boiler scrubber
</t>
        </r>
        <r>
          <rPr>
            <b/>
            <sz val="10"/>
            <color rgb="FF000000"/>
            <rFont val="Calibri"/>
            <family val="2"/>
          </rPr>
          <t>Other facility support:</t>
        </r>
        <r>
          <rPr>
            <sz val="10"/>
            <color rgb="FF000000"/>
            <rFont val="Calibri"/>
            <family val="2"/>
          </rPr>
          <t xml:space="preserve">
</t>
        </r>
        <r>
          <rPr>
            <sz val="10"/>
            <color rgb="FF000000"/>
            <rFont val="Calibri"/>
            <family val="2"/>
          </rPr>
          <t xml:space="preserve">Floor washing
</t>
        </r>
        <r>
          <rPr>
            <sz val="10"/>
            <color rgb="FF000000"/>
            <rFont val="Calibri"/>
            <family val="2"/>
          </rPr>
          <t xml:space="preserve">Air emissions wet scrubbers
</t>
        </r>
        <r>
          <rPr>
            <sz val="10"/>
            <color rgb="FF000000"/>
            <rFont val="Calibri"/>
            <family val="2"/>
          </rPr>
          <t xml:space="preserve">Building washing
</t>
        </r>
        <r>
          <rPr>
            <b/>
            <sz val="10"/>
            <color rgb="FF000000"/>
            <rFont val="Calibri"/>
            <family val="2"/>
          </rPr>
          <t>Sanitary and domestic:</t>
        </r>
        <r>
          <rPr>
            <sz val="10"/>
            <color rgb="FF000000"/>
            <rFont val="Calibri"/>
            <family val="2"/>
          </rPr>
          <t xml:space="preserve">
</t>
        </r>
        <r>
          <rPr>
            <sz val="10"/>
            <color rgb="FF000000"/>
            <rFont val="Calibri"/>
            <family val="2"/>
          </rPr>
          <t xml:space="preserve">Toilets and urinals
</t>
        </r>
        <r>
          <rPr>
            <sz val="10"/>
            <color rgb="FF000000"/>
            <rFont val="Calibri"/>
            <family val="2"/>
          </rPr>
          <t xml:space="preserve">Faucets
</t>
        </r>
        <r>
          <rPr>
            <sz val="10"/>
            <color rgb="FF000000"/>
            <rFont val="Calibri"/>
            <family val="2"/>
          </rPr>
          <t xml:space="preserve">Showers
</t>
        </r>
        <r>
          <rPr>
            <sz val="10"/>
            <color rgb="FF000000"/>
            <rFont val="Calibri"/>
            <family val="2"/>
          </rPr>
          <t xml:space="preserve">Cafeteria
</t>
        </r>
        <r>
          <rPr>
            <sz val="10"/>
            <color rgb="FF000000"/>
            <rFont val="Calibri"/>
            <family val="2"/>
          </rPr>
          <t>Dishwashers</t>
        </r>
        <r>
          <rPr>
            <b/>
            <sz val="10"/>
            <color rgb="FF000000"/>
            <rFont val="Calibri"/>
            <family val="2"/>
          </rPr>
          <t xml:space="preserve">
</t>
        </r>
        <r>
          <rPr>
            <b/>
            <sz val="10"/>
            <color rgb="FF000000"/>
            <rFont val="Calibri"/>
            <family val="2"/>
          </rPr>
          <t xml:space="preserve">Outdoor use: </t>
        </r>
        <r>
          <rPr>
            <sz val="10"/>
            <color rgb="FF000000"/>
            <rFont val="Calibri"/>
            <family val="2"/>
          </rPr>
          <t xml:space="preserve">
</t>
        </r>
        <r>
          <rPr>
            <sz val="10"/>
            <color rgb="FF000000"/>
            <rFont val="Calibri"/>
            <family val="2"/>
          </rPr>
          <t xml:space="preserve">Landscaping
</t>
        </r>
        <r>
          <rPr>
            <sz val="10"/>
            <color rgb="FF000000"/>
            <rFont val="Calibri"/>
            <family val="2"/>
          </rPr>
          <t xml:space="preserve">Irrigation
</t>
        </r>
        <r>
          <rPr>
            <sz val="10"/>
            <color rgb="FF000000"/>
            <rFont val="Calibri"/>
            <family val="2"/>
          </rPr>
          <t xml:space="preserve">Vehicle washing
</t>
        </r>
        <r>
          <rPr>
            <sz val="10"/>
            <color rgb="FF000000"/>
            <rFont val="Calibri"/>
            <family val="2"/>
          </rPr>
          <t xml:space="preserve">
</t>
        </r>
        <r>
          <rPr>
            <sz val="10"/>
            <color rgb="FF000000"/>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8" authorId="0" shapeId="0" xr:uid="{00000000-0006-0000-0100-000001000000}">
      <text>
        <r>
          <rPr>
            <b/>
            <sz val="10"/>
            <color rgb="FF000000"/>
            <rFont val="Calibri"/>
            <family val="2"/>
          </rPr>
          <t xml:space="preserve">This metric is used to determine when a facility must take action to reduce water use beginning with a strategy for reducing use at the Bronze level.
</t>
        </r>
        <r>
          <rPr>
            <b/>
            <sz val="10"/>
            <color rgb="FF000000"/>
            <rFont val="Calibri"/>
            <family val="2"/>
          </rPr>
          <t xml:space="preserve">
</t>
        </r>
        <r>
          <rPr>
            <b/>
            <sz val="10"/>
            <color rgb="FF000000"/>
            <rFont val="Calibri"/>
            <family val="2"/>
          </rPr>
          <t xml:space="preserve">Description:
</t>
        </r>
        <r>
          <rPr>
            <sz val="10"/>
            <color rgb="FF000000"/>
            <rFont val="Calibri"/>
            <family val="2"/>
          </rPr>
          <t xml:space="preserve">Baseline water stress measures the ratio of total water withdrawals to available renewable water supplies. Water withdrawals include domestic, industrial, irrigation and livestock consumptive and non-consumptive uses. Available renewable water supplies include surface and groundwater supplies and considers the impact of upstream consumptive water users and large dams on downstream water availability. Higher values indicate more competition among users.
</t>
        </r>
        <r>
          <rPr>
            <sz val="10"/>
            <color rgb="FF000000"/>
            <rFont val="Calibri"/>
            <family val="2"/>
          </rPr>
          <t xml:space="preserve">- WRI Aquaduct Risk Atlas
</t>
        </r>
      </text>
    </comment>
    <comment ref="A9" authorId="0" shapeId="0" xr:uid="{BC25476D-EE70-7E4F-88A8-F21342138D43}">
      <text>
        <r>
          <rPr>
            <sz val="10"/>
            <color rgb="FF000000"/>
            <rFont val="Calibri"/>
            <family val="2"/>
          </rPr>
          <t>Enter the higher risk value for either coastal or riverine</t>
        </r>
      </text>
    </comment>
    <comment ref="A13" authorId="0" shapeId="0" xr:uid="{DEC04648-D846-BC4E-99D1-040B2C94D2A5}">
      <text>
        <r>
          <rPr>
            <sz val="10"/>
            <color rgb="FF000000"/>
            <rFont val="Calibri"/>
            <family val="2"/>
          </rPr>
          <t>Select the "FUTURE" tab in Aqueduct to locate this information.</t>
        </r>
      </text>
    </comment>
    <comment ref="D14" authorId="0" shapeId="0" xr:uid="{E2EC1BC8-1351-EB48-8D81-9DB419CDB558}">
      <text>
        <r>
          <rPr>
            <sz val="10"/>
            <color rgb="FF000000"/>
            <rFont val="Calibri"/>
            <family val="2"/>
          </rPr>
          <t>Refer to User Guidance for possible references and additional information.</t>
        </r>
      </text>
    </comment>
    <comment ref="A21" authorId="0" shapeId="0" xr:uid="{00000000-0006-0000-0100-000002000000}">
      <text>
        <r>
          <rPr>
            <sz val="10"/>
            <color rgb="FF000000"/>
            <rFont val="Calibri"/>
            <family val="2"/>
          </rPr>
          <t xml:space="preserve">use cycle stages =
</t>
        </r>
        <r>
          <rPr>
            <sz val="10"/>
            <color rgb="FF000000"/>
            <rFont val="Calibri"/>
            <family val="2"/>
          </rPr>
          <t xml:space="preserve">raw materials production or extraction, manufacturing, use, end of use, cycling.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M8" authorId="0" shapeId="0" xr:uid="{00000000-0006-0000-0200-000001000000}">
      <text>
        <r>
          <rPr>
            <sz val="10"/>
            <color rgb="FF000000"/>
            <rFont val="Calibri"/>
            <family val="2"/>
          </rPr>
          <t xml:space="preserve">optional unless there are no key materials in scope when using the % by weight method
</t>
        </r>
      </text>
    </comment>
    <comment ref="N8" authorId="0" shapeId="0" xr:uid="{00000000-0006-0000-0200-000002000000}">
      <text>
        <r>
          <rPr>
            <sz val="10"/>
            <color rgb="FF000000"/>
            <rFont val="Calibri"/>
            <family val="2"/>
          </rPr>
          <t>Direct suppliers to the final manufacturing stage  = tier 1</t>
        </r>
      </text>
    </comment>
    <comment ref="S8" authorId="0" shapeId="0" xr:uid="{00000000-0006-0000-0200-000003000000}">
      <text>
        <r>
          <rPr>
            <b/>
            <sz val="10"/>
            <color rgb="FF000000"/>
            <rFont val="Calibri"/>
            <family val="2"/>
          </rPr>
          <t xml:space="preserve">This metric is used to determine when additional actions must be taken to reduce water use in the supply chain.
</t>
        </r>
        <r>
          <rPr>
            <b/>
            <sz val="10"/>
            <color rgb="FF000000"/>
            <rFont val="Calibri"/>
            <family val="2"/>
          </rPr>
          <t xml:space="preserve">
</t>
        </r>
        <r>
          <rPr>
            <b/>
            <sz val="10"/>
            <color rgb="FF000000"/>
            <rFont val="Calibri"/>
            <family val="2"/>
          </rPr>
          <t xml:space="preserve">Description:
</t>
        </r>
        <r>
          <rPr>
            <sz val="10"/>
            <color rgb="FF000000"/>
            <rFont val="Calibri"/>
            <family val="2"/>
          </rPr>
          <t xml:space="preserve">Baseline water stress measures the ratio of total water withdrawals to available renewable water supplies. Water withdrawals include domestic, industrial, irrigation and livestock consumptive and non-consumptive uses. Available renewable water supplies include surface and groundwater supplies and considers the impact of upstream consumptive water users and large dams on downstream water availability. Higher values indicate more competition among users.
</t>
        </r>
        <r>
          <rPr>
            <sz val="10"/>
            <color rgb="FF000000"/>
            <rFont val="Calibri"/>
            <family val="2"/>
          </rPr>
          <t xml:space="preserve">- WRI Aquaduct Risk Atlas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E1" authorId="0" shapeId="0" xr:uid="{00000000-0006-0000-0300-000001000000}">
      <text>
        <r>
          <rPr>
            <b/>
            <sz val="10"/>
            <color rgb="FF000000"/>
            <rFont val="Calibri"/>
            <family val="2"/>
          </rPr>
          <t>This list is used for the final manufacturing stage facilites</t>
        </r>
        <r>
          <rPr>
            <sz val="10"/>
            <color rgb="FF000000"/>
            <rFont val="Calibri"/>
            <family val="2"/>
          </rPr>
          <t xml:space="preserve">
</t>
        </r>
      </text>
    </comment>
  </commentList>
</comments>
</file>

<file path=xl/sharedStrings.xml><?xml version="1.0" encoding="utf-8"?>
<sst xmlns="http://schemas.openxmlformats.org/spreadsheetml/2006/main" count="448" uniqueCount="351">
  <si>
    <t>Applicant and Facility Information</t>
  </si>
  <si>
    <t>Applicant Company:</t>
  </si>
  <si>
    <t>Applicant Product(s):</t>
  </si>
  <si>
    <t>Address:</t>
  </si>
  <si>
    <t>Country:</t>
  </si>
  <si>
    <t>Surface water</t>
  </si>
  <si>
    <t>Groundwater</t>
  </si>
  <si>
    <t>Seawater</t>
  </si>
  <si>
    <t>Produced water</t>
  </si>
  <si>
    <t>Third-party water</t>
  </si>
  <si>
    <t>Total water withdrawal</t>
  </si>
  <si>
    <t>low-medium (10-20%)</t>
  </si>
  <si>
    <t>medium-high (20-40%)</t>
  </si>
  <si>
    <t>high (40-80%)</t>
  </si>
  <si>
    <t>extremely high (&gt;80%)</t>
  </si>
  <si>
    <t>low (&lt;10%)</t>
  </si>
  <si>
    <t>cubic meters</t>
  </si>
  <si>
    <t>liters</t>
  </si>
  <si>
    <t>megaliters</t>
  </si>
  <si>
    <t>Total other water</t>
  </si>
  <si>
    <t>Total freshwater</t>
  </si>
  <si>
    <t>SELECT UNIT</t>
  </si>
  <si>
    <t>High-volume facility?</t>
  </si>
  <si>
    <t>Year 1</t>
  </si>
  <si>
    <t>Year 2</t>
  </si>
  <si>
    <t>conversion factor</t>
  </si>
  <si>
    <t>conversion factor units</t>
  </si>
  <si>
    <t>cubic meters/cubic meters</t>
  </si>
  <si>
    <t>US gallons</t>
  </si>
  <si>
    <t>cubic meters/liter</t>
  </si>
  <si>
    <t>cubic meters/megaliter</t>
  </si>
  <si>
    <t>cubic meters/gallon</t>
  </si>
  <si>
    <t>Date range year 1:</t>
  </si>
  <si>
    <t>Date range year 2:</t>
  </si>
  <si>
    <t>Total water discharge</t>
  </si>
  <si>
    <t>Water Withdrawals by Source and Type</t>
  </si>
  <si>
    <t>After onsite pre-treatment</t>
  </si>
  <si>
    <t>Direct discharge to surface water</t>
  </si>
  <si>
    <t>Direct discharge to groundwater</t>
  </si>
  <si>
    <t>Without treatment</t>
  </si>
  <si>
    <t>After primary treatment</t>
  </si>
  <si>
    <t>After secondary treatment</t>
  </si>
  <si>
    <t>After tertiary treatment</t>
  </si>
  <si>
    <t>Direct discharge to seawater</t>
  </si>
  <si>
    <t>Freshwater discharge (total)</t>
  </si>
  <si>
    <t>Other water discharge (total)</t>
  </si>
  <si>
    <t>Water Discharge by Destination and Treatment Method</t>
  </si>
  <si>
    <t>Percentage of water recycled out of total withdrawn</t>
  </si>
  <si>
    <t>Other Sources</t>
  </si>
  <si>
    <t>Other</t>
  </si>
  <si>
    <t>Fresh</t>
  </si>
  <si>
    <t>Discharge to third-party</t>
  </si>
  <si>
    <t>Manufacturing Facility:</t>
  </si>
  <si>
    <t>Recycled water</t>
  </si>
  <si>
    <t>Water Uses</t>
  </si>
  <si>
    <t>Embodied in products</t>
  </si>
  <si>
    <t>Process and equipment use</t>
  </si>
  <si>
    <t>Cooling and heating</t>
  </si>
  <si>
    <t>Metals (ferrous and non-ferrous) → Primary metal production processes: cleaning, cooling, etc.</t>
  </si>
  <si>
    <t>Leather → All wet leather processing steps including curing, prepping, tanning and dyeing; waste handling.</t>
  </si>
  <si>
    <t>Paper → Pulp dilution and dewatering</t>
  </si>
  <si>
    <t>Metal finishes (includes chrome, galvanization, etc.) → Finishing/plating, rinsing/cleaning, rectifier cooling</t>
  </si>
  <si>
    <t>Semiconductors → Cleaning/rinsing with ultrapure water (UPW) and ultrapure water production, cooling</t>
  </si>
  <si>
    <t>Textiles, yarn, fiber → All wet processing steps</t>
  </si>
  <si>
    <t>Material sourced from grazing species/ungulates (leather, wool, etc.) → Deforestation and poor management resulting in soil erosion and runoff</t>
  </si>
  <si>
    <t>Without onsite pre-treatment</t>
  </si>
  <si>
    <t>Sent to other organization(s) for use</t>
  </si>
  <si>
    <t>NOTE: the sum of freshwater and other water discharge should equal total water discharge. However, these values are not used in the total calculation.</t>
  </si>
  <si>
    <t>Other facility support</t>
  </si>
  <si>
    <t>Sanitary and domestic</t>
  </si>
  <si>
    <t>Personnel (e.g. consumption)</t>
  </si>
  <si>
    <t>Outdoor uses (e.g. landscape)</t>
  </si>
  <si>
    <t>SELECT use category</t>
  </si>
  <si>
    <t>Category</t>
  </si>
  <si>
    <t>Sub-category</t>
  </si>
  <si>
    <t>Comments</t>
  </si>
  <si>
    <t>Total use</t>
  </si>
  <si>
    <t>References used to answer the question</t>
  </si>
  <si>
    <t>Physical risk (quality)</t>
  </si>
  <si>
    <t>Physical risk (quantity): Baseline water stress</t>
  </si>
  <si>
    <t>Projected change in water stress (scenario: business as usual, 2030)</t>
  </si>
  <si>
    <t>Manufacturing facility name:</t>
  </si>
  <si>
    <t>low</t>
  </si>
  <si>
    <t>low-medium</t>
  </si>
  <si>
    <t>medium-high</t>
  </si>
  <si>
    <t>high</t>
  </si>
  <si>
    <t>extremely high</t>
  </si>
  <si>
    <t>no data</t>
  </si>
  <si>
    <t>low (&lt;2.5%)</t>
  </si>
  <si>
    <t>low-medium (2.5-5%)</t>
  </si>
  <si>
    <t>medium-high (5-10%)</t>
  </si>
  <si>
    <t>high (10-20%)</t>
  </si>
  <si>
    <t>extremely high (&gt;20%)</t>
  </si>
  <si>
    <t>WRI Aqueduct risk categories for flooding</t>
  </si>
  <si>
    <t>Regulatory and Reputational Risk: Access to water (i.e. risk of having unimproved/no drinking water and % of population at risk)</t>
  </si>
  <si>
    <t>WRI Aquaduct change in water stress</t>
  </si>
  <si>
    <t>SELECT relative change</t>
  </si>
  <si>
    <t>SELECT risk level</t>
  </si>
  <si>
    <t>SELECT stress level</t>
  </si>
  <si>
    <t>Regulatory and Reputational Risk: Unimproved/no sanitation and % of population at risk</t>
  </si>
  <si>
    <t>Identify the use cycle stage(s) responsible for the majority of water quantity and quality related impacts. Describe the impacts of concern:</t>
  </si>
  <si>
    <t>List references used</t>
  </si>
  <si>
    <t>Reference for this section: AQUEDUCT Water Risk Atlas</t>
  </si>
  <si>
    <t>Answer the following questions for the final manufacturing stage facility location:</t>
  </si>
  <si>
    <t>Answer the following question for the product:</t>
  </si>
  <si>
    <t>Required: at least one year of data</t>
  </si>
  <si>
    <t>Stored water (used but not included in withdrawals for year)</t>
  </si>
  <si>
    <t>Physical risk (quantity): Flood occurrence (i.e. risk of coastal or riverine flood)</t>
  </si>
  <si>
    <t>Other (used but not included in withdrawals for year)</t>
  </si>
  <si>
    <t>SELECT the relevant material producted and associated pollutant intense processes occuring at this facility (if any).</t>
  </si>
  <si>
    <t>Mined minerals (includes stone, sand, gravel, gypsum, clay, etc. ) → Soil erosion and runoff</t>
  </si>
  <si>
    <t>Oil &amp; gas → Hydraulic fracturing/fracking, water injection/waterflooding</t>
  </si>
  <si>
    <t>Wood/timber → Deforestation, forest management (poor management resulting in soil erosion and runoff, use of pesticides and fertilizers)</t>
  </si>
  <si>
    <t>Mined metal ores (includes iron, aluminum, nickel, copper, zinc, etc. See standard reference document for full list.) → Hydraulic mining, mine dewatering, acid and metalliferous drainage and tailings production, soil erosion and runoff (from surface mining), material separation and transport, etc. Extraction of valuable metals (silver and  gold) using mercury and cyanide.</t>
  </si>
  <si>
    <t>Wood/timber → Sawmill timber processing</t>
  </si>
  <si>
    <t xml:space="preserve">Pulp (includes all cellulosic pulp) → Debarking, pulping, pulp washing, pulp bleaching. </t>
  </si>
  <si>
    <t>Is a catchment level plan available? If so, obtain, review, and indicate how the plan is relevant to the site:</t>
  </si>
  <si>
    <t>Describe any issues with source and/or receiving water contamination or high concentrations of naturally occurring hazardous substances:</t>
  </si>
  <si>
    <t>List sensitive ecosystems, protected areas, or similar that the facility is potentially impacting and note the potential or known impacts:</t>
  </si>
  <si>
    <t>Has an abstraction cap based on water resource availability has been set? If so, describe if and how the cap is relevant to the site:</t>
  </si>
  <si>
    <t>Identify the following risk levels for the final manufacturing stage facility location:</t>
  </si>
  <si>
    <t>[NOTE: materials and processes listed below are less likely to be produced and occuring at the final manufacturing stage facility]</t>
  </si>
  <si>
    <t>% of total product cost</t>
  </si>
  <si>
    <t>Part Number</t>
  </si>
  <si>
    <t>Generic Material</t>
  </si>
  <si>
    <t>Exact material specification/trade name/product number</t>
  </si>
  <si>
    <t>Number of parts</t>
  </si>
  <si>
    <t>Total Weight of material in product</t>
  </si>
  <si>
    <t>Percent of Total Product Weight</t>
  </si>
  <si>
    <t xml:space="preserve">Part Name/Function </t>
  </si>
  <si>
    <t>Part weight 
(UNITS: _kg_)</t>
  </si>
  <si>
    <t>Molded PET</t>
  </si>
  <si>
    <t>PolyCorp PET2134</t>
  </si>
  <si>
    <t>PlastiCorp</t>
  </si>
  <si>
    <t>Supplier Name</t>
  </si>
  <si>
    <t>Linnaeusstraat 2C
1092 CK, Amsterdam</t>
  </si>
  <si>
    <t>Netherlands</t>
  </si>
  <si>
    <t>Supplier Contact Name</t>
  </si>
  <si>
    <t>No</t>
  </si>
  <si>
    <t xml:space="preserve">Yes: Chemicals - primary plastic production at tier 2. Oil and gas extraction at tier 3. </t>
  </si>
  <si>
    <t>High-volume material(s) and process(es) at tier 2+? (Yes/No: Description)</t>
  </si>
  <si>
    <t>Pollutant intense material(s) and process(es) at tier 2+? (Yes/No: Description)</t>
  </si>
  <si>
    <t>widget cover</t>
  </si>
  <si>
    <t>Supplier address (transfer from BoM)</t>
  </si>
  <si>
    <t>Supplier country (transfer from BoM)</t>
  </si>
  <si>
    <t>Risk of having Unimproved/no sanitation and % of population at risk</t>
  </si>
  <si>
    <t>Risk of having unimproved/no drinking water and % of population at risk</t>
  </si>
  <si>
    <t>Risk of coastal or riverine flood</t>
  </si>
  <si>
    <t>Baseline water stress</t>
  </si>
  <si>
    <t>Basin/watershed/catchment name</t>
  </si>
  <si>
    <t>Refer to the Key Materials Reference Document to fill in this section for generic materials present at ≥25%</t>
  </si>
  <si>
    <t>WRI Aquaduct risk categories for drinking water and sanitation</t>
  </si>
  <si>
    <t>High-volume material(s) and process(es) occurring at tier 1? (Yes/No: Description)</t>
  </si>
  <si>
    <t>Pollutant intense material(s) and process(es) occurring at tier 1? (Yes/No: Description)</t>
  </si>
  <si>
    <t>Major: Rhine. Minor: Zuiderzee</t>
  </si>
  <si>
    <t>Water body name(s), name of third-party, and other comments</t>
  </si>
  <si>
    <t>The following section is optional.</t>
  </si>
  <si>
    <t>Water Consumption by Source and Type</t>
  </si>
  <si>
    <t>Total water consumption (sum of rows 62-75)</t>
  </si>
  <si>
    <t>Total water consumption (total withrawals and other sources - total discharge)</t>
  </si>
  <si>
    <t>[see pop-up note for required comments]</t>
  </si>
  <si>
    <t>Describe any known issues with soil contamination, erosion, or other types of degradation at the site.</t>
  </si>
  <si>
    <t>Water &amp; Soil Stewardship Data Worksheet - Characterizing Local and Product-relevant Water Issues</t>
  </si>
  <si>
    <t>Water &amp; Soil Stewardship Data Worksheet - Withdrawals, Discharges, and Consumption</t>
  </si>
  <si>
    <t>Water &amp; Soil Stewardship Data Worksheet - Identifying Key Materials and Suppliers of Key Materials</t>
  </si>
  <si>
    <t xml:space="preserve">Key materials that are in scope for the supply chain relevant Water &amp; Soil Stewardship requirements are those that make up ≥ 25% of the product by weight or by cost. This must be determined at the generic material level (e.g. if several aluminum parts are used, the total weight of aluminum applies). If there are no key materials present at ≥ 25% of the product when aggregated by generic material type, but the sum of all key materials is ≥ 25%, the requirements for key materials must be applied to the key materials representing the highest weight or cost fractions of the product until &lt; 25% of the product includes key materials to which the requirements have not been applied. If the 25% threshold is met when using only weight or only cost, then the metric that results in meeting the 25% threshold must be used. </t>
  </si>
  <si>
    <t>Fill this section out for tier 1 suppliers of key materials when the material is present at ≥25% AND 
the supplier is using pollutant intense and/or high volume processes to produce the material (or unknown)</t>
  </si>
  <si>
    <t>Chemicals - organic and inorganic (includes plastics) → Cleaning/rinsing, process water and sludge disposal.</t>
  </si>
  <si>
    <t>Crops: Use of pesticides (insecticides, herbicides, fungicides, etc.) and fertilizers, associated chemical runoff to surface water. Deforestation and other unmanaged/ poorly managed land conversion to agriculture, excessive tilling and associated soil erosion and siltation of surface water.</t>
  </si>
  <si>
    <t xml:space="preserve">A key material is defined as a material that is typically produced using pollutant intense and/or high volume water use processes. These processes may be occurring at any tier of the supply chain. A list of these materials and processes is provided in the C2CPII Water &amp; Soil Stewardship – Key Materials reference document. </t>
  </si>
  <si>
    <t>WRI Aqueduct (baseline) water stress categories</t>
  </si>
  <si>
    <t>Cradle to Cradle Certified® Product Standard</t>
  </si>
  <si>
    <t>Transfer this information from the Bill of Materials form.</t>
  </si>
  <si>
    <t>[see pop-up note for required comments. You may replace this text with your comments.]</t>
  </si>
  <si>
    <r>
      <rPr>
        <b/>
        <sz val="10"/>
        <color theme="1"/>
        <rFont val="Verdana"/>
        <family val="2"/>
      </rPr>
      <t>For the Bronze level, all key materials in scope (i.e. those meeting the 25% threshold) must be identified.</t>
    </r>
    <r>
      <rPr>
        <sz val="10"/>
        <color theme="1"/>
        <rFont val="Verdana"/>
        <family val="2"/>
      </rPr>
      <t xml:space="preserve">
For tier 1 suppliers of key materials in scope that carry out one or more of the listed high volume or pollutant intense processes at their facility as part of manufacturing the material as provided to the applicant, water issues must be characterized (using the WRI Aqueduct database). In addition, for any in scope that carry out pollutant intense processes, effluent quality compliance (per section 7.2 of the standard) must be confirmed for the Silver level. For the Bronze level, the Water &amp; Soil Stewardship strategy may need to address key materials, depending on whether or not there are any issues to address at final manufacturing facilites. Please see standard section 7.5 and 7.7 for further details.</t>
    </r>
  </si>
  <si>
    <r>
      <rPr>
        <b/>
        <sz val="10"/>
        <color theme="0"/>
        <rFont val="Verdana"/>
        <family val="2"/>
      </rPr>
      <t>SELECT</t>
    </r>
    <r>
      <rPr>
        <sz val="10"/>
        <color theme="0"/>
        <rFont val="Verdana"/>
        <family val="2"/>
      </rPr>
      <t xml:space="preserve"> the relevant material produced and associated pollutant intense processes occuring at this facility (if any).</t>
    </r>
  </si>
  <si>
    <r>
      <rPr>
        <b/>
        <sz val="10"/>
        <color theme="1"/>
        <rFont val="Verdana"/>
        <family val="2"/>
      </rPr>
      <t xml:space="preserve">NOTE: </t>
    </r>
    <r>
      <rPr>
        <sz val="10"/>
        <color theme="1"/>
        <rFont val="Verdana"/>
        <family val="2"/>
      </rPr>
      <t xml:space="preserve">Questions about effluent and sludge treatment processes and the ability of third-party treatment facilities to adequately treat effluent received from the applicant facility included in section 7.1 are asked in the Water Use data sheet. </t>
    </r>
    <r>
      <rPr>
        <b/>
        <sz val="10"/>
        <color theme="1"/>
        <rFont val="Verdana"/>
        <family val="2"/>
      </rPr>
      <t>Please be sure to answer those questions as well.</t>
    </r>
  </si>
  <si>
    <r>
      <rPr>
        <b/>
        <sz val="10"/>
        <color rgb="FFC00000"/>
        <rFont val="Verdana"/>
        <family val="2"/>
      </rPr>
      <t>Note:</t>
    </r>
    <r>
      <rPr>
        <sz val="10"/>
        <color rgb="FFC00000"/>
        <rFont val="Verdana"/>
        <family val="2"/>
      </rPr>
      <t xml:space="preserve"> </t>
    </r>
    <r>
      <rPr>
        <b/>
        <sz val="10"/>
        <color rgb="FF0F0080"/>
        <rFont val="Verdana"/>
        <family val="2"/>
      </rPr>
      <t>Guidance and definitions are located in pop-up notes where there are</t>
    </r>
    <r>
      <rPr>
        <b/>
        <sz val="10"/>
        <color rgb="FFFF0000"/>
        <rFont val="Verdana"/>
        <family val="2"/>
      </rPr>
      <t xml:space="preserve"> </t>
    </r>
    <r>
      <rPr>
        <b/>
        <sz val="10"/>
        <color rgb="FFC00000"/>
        <rFont val="Verdana"/>
        <family val="2"/>
      </rPr>
      <t>red triangles</t>
    </r>
    <r>
      <rPr>
        <sz val="10"/>
        <color rgb="FF00B0F0"/>
        <rFont val="Verdana"/>
        <family val="2"/>
      </rPr>
      <t xml:space="preserve"> </t>
    </r>
    <r>
      <rPr>
        <b/>
        <sz val="10"/>
        <color rgb="FF0F0080"/>
        <rFont val="Verdana"/>
        <family val="2"/>
      </rPr>
      <t xml:space="preserve">in the corner of a cell. Click into individual cells with red triangles to see the notes. </t>
    </r>
  </si>
  <si>
    <r>
      <t xml:space="preserve">Comments including (as relevant): Water body name, description of treatment process(es)*, including how sludge is managed. For onsite treatment, </t>
    </r>
    <r>
      <rPr>
        <b/>
        <sz val="10"/>
        <color theme="1" tint="0.14999847407452621"/>
        <rFont val="Verdana"/>
        <family val="2"/>
      </rPr>
      <t>indicate treatment equipment capacity</t>
    </r>
    <r>
      <rPr>
        <sz val="10"/>
        <color theme="1" tint="0.14999847407452621"/>
        <rFont val="Verdana"/>
        <family val="2"/>
      </rPr>
      <t xml:space="preserve">. For off-site third-party treatment indicate facility name and location and whether there are any </t>
    </r>
    <r>
      <rPr>
        <b/>
        <sz val="10"/>
        <color theme="1" tint="0.14999847407452621"/>
        <rFont val="Verdana"/>
        <family val="2"/>
      </rPr>
      <t>known issues with the third-party adequately treating the effluent recieved.</t>
    </r>
  </si>
  <si>
    <r>
      <t xml:space="preserve">Key material (or product) manufactured at this </t>
    </r>
    <r>
      <rPr>
        <u/>
        <sz val="10"/>
        <color theme="1"/>
        <rFont val="Verdana"/>
        <family val="2"/>
      </rPr>
      <t>facility</t>
    </r>
    <r>
      <rPr>
        <sz val="10"/>
        <color theme="1"/>
        <rFont val="Verdana"/>
        <family val="2"/>
      </rPr>
      <t xml:space="preserve"> using pollutant intense processes:</t>
    </r>
  </si>
  <si>
    <r>
      <t xml:space="preserve">Additional key material (or product) manufactured at this </t>
    </r>
    <r>
      <rPr>
        <u/>
        <sz val="10"/>
        <color theme="1"/>
        <rFont val="Verdana"/>
        <family val="2"/>
      </rPr>
      <t>facility</t>
    </r>
    <r>
      <rPr>
        <sz val="10"/>
        <color theme="1"/>
        <rFont val="Verdana"/>
        <family val="2"/>
      </rPr>
      <t xml:space="preserve"> using pollutant intense processes:</t>
    </r>
  </si>
  <si>
    <r>
      <rPr>
        <b/>
        <sz val="10"/>
        <color theme="1"/>
        <rFont val="Verdana"/>
        <family val="2"/>
      </rPr>
      <t>* Provide the following documentation</t>
    </r>
    <r>
      <rPr>
        <sz val="10"/>
        <color theme="1"/>
        <rFont val="Verdana"/>
        <family val="2"/>
      </rPr>
      <t xml:space="preserve"> if relevant: Permits, associated test data (see standard section 7.2), and technical documentation for any onsite treatment equipment</t>
    </r>
  </si>
  <si>
    <t>Example:</t>
  </si>
  <si>
    <t>Link to Key Materials Reference Document</t>
  </si>
  <si>
    <t>Country</t>
  </si>
  <si>
    <t>[Please select]</t>
  </si>
  <si>
    <t>Albania</t>
  </si>
  <si>
    <t>Algeria</t>
  </si>
  <si>
    <t>Angola</t>
  </si>
  <si>
    <t>Argentina</t>
  </si>
  <si>
    <t>Armenia</t>
  </si>
  <si>
    <t>Australia</t>
  </si>
  <si>
    <t>Austria</t>
  </si>
  <si>
    <t>Azerbaijan</t>
  </si>
  <si>
    <t>Bahrain</t>
  </si>
  <si>
    <t>Bangladesh</t>
  </si>
  <si>
    <t>Belarus</t>
  </si>
  <si>
    <t>Belgium</t>
  </si>
  <si>
    <t>Benin</t>
  </si>
  <si>
    <t>Bolivia</t>
  </si>
  <si>
    <t>Bosnia and Herzegovina</t>
  </si>
  <si>
    <t>Botswana</t>
  </si>
  <si>
    <t>Brazil</t>
  </si>
  <si>
    <t>Brunei Darussalam</t>
  </si>
  <si>
    <t>Bulgaria</t>
  </si>
  <si>
    <t>Cambodia</t>
  </si>
  <si>
    <t>Cameroon</t>
  </si>
  <si>
    <t>Canada</t>
  </si>
  <si>
    <t>Chile</t>
  </si>
  <si>
    <t>China (mainland)</t>
  </si>
  <si>
    <t>China (mainland, including Hong Kong)</t>
  </si>
  <si>
    <t>China (Taiwan)</t>
  </si>
  <si>
    <t>Colombia</t>
  </si>
  <si>
    <t>Congo</t>
  </si>
  <si>
    <t>Costa Rica</t>
  </si>
  <si>
    <t>Côte d'Ivoire</t>
  </si>
  <si>
    <t>Croatia</t>
  </si>
  <si>
    <t>Cuba</t>
  </si>
  <si>
    <t>Cyprus</t>
  </si>
  <si>
    <t>Czech Republic</t>
  </si>
  <si>
    <t>Dem. People's Republic of Korea</t>
  </si>
  <si>
    <t>Democratic Republic of Congo</t>
  </si>
  <si>
    <t>Denmark</t>
  </si>
  <si>
    <t>Dominican Republic</t>
  </si>
  <si>
    <t>Ecuador</t>
  </si>
  <si>
    <t>Egypt</t>
  </si>
  <si>
    <t>El Salvador</t>
  </si>
  <si>
    <t>Eritrea</t>
  </si>
  <si>
    <t>Estonia</t>
  </si>
  <si>
    <t>Ethiopia</t>
  </si>
  <si>
    <t>Finland</t>
  </si>
  <si>
    <t>France</t>
  </si>
  <si>
    <t>FYR of Macedonia</t>
  </si>
  <si>
    <t>Gabon</t>
  </si>
  <si>
    <t>Georgia</t>
  </si>
  <si>
    <t>Germany</t>
  </si>
  <si>
    <t>Ghana</t>
  </si>
  <si>
    <t>Gibraltar</t>
  </si>
  <si>
    <t>Greece</t>
  </si>
  <si>
    <t>Guatemala</t>
  </si>
  <si>
    <t>Haiti</t>
  </si>
  <si>
    <t>Honduras</t>
  </si>
  <si>
    <t>Hong Kong, China</t>
  </si>
  <si>
    <t>Hungary</t>
  </si>
  <si>
    <t>Iceland</t>
  </si>
  <si>
    <t>India</t>
  </si>
  <si>
    <t>Indonesia</t>
  </si>
  <si>
    <t>Iraq</t>
  </si>
  <si>
    <t>Ireland</t>
  </si>
  <si>
    <t>Islamic Republic of Iran</t>
  </si>
  <si>
    <t>Israel</t>
  </si>
  <si>
    <t>Italy</t>
  </si>
  <si>
    <t>Jamaica</t>
  </si>
  <si>
    <t>Japan</t>
  </si>
  <si>
    <t>Jordan</t>
  </si>
  <si>
    <t>Kazakhstan</t>
  </si>
  <si>
    <t>Kenya</t>
  </si>
  <si>
    <t>Korea, S</t>
  </si>
  <si>
    <t>Kuwait</t>
  </si>
  <si>
    <t>Kyrgyzstan</t>
  </si>
  <si>
    <t>Latvia</t>
  </si>
  <si>
    <t>Lebanon</t>
  </si>
  <si>
    <t>Libyan Arab Jamahiriya</t>
  </si>
  <si>
    <t>Lithuania</t>
  </si>
  <si>
    <t>Luxembourg</t>
  </si>
  <si>
    <t>Malaysia</t>
  </si>
  <si>
    <t>Malta</t>
  </si>
  <si>
    <t>Mexico</t>
  </si>
  <si>
    <t>Middle East</t>
  </si>
  <si>
    <t>Mongolia</t>
  </si>
  <si>
    <t>Morocco</t>
  </si>
  <si>
    <t>Mozambique</t>
  </si>
  <si>
    <t>Myanmar</t>
  </si>
  <si>
    <t>Namibia</t>
  </si>
  <si>
    <t>Nepal</t>
  </si>
  <si>
    <t>Netherlands Antilles</t>
  </si>
  <si>
    <t>New Zealand</t>
  </si>
  <si>
    <t>Nicaragua</t>
  </si>
  <si>
    <t>Nigeria</t>
  </si>
  <si>
    <t>Norway</t>
  </si>
  <si>
    <t>Oman</t>
  </si>
  <si>
    <t>Other Africa</t>
  </si>
  <si>
    <t>Other Asia</t>
  </si>
  <si>
    <t>Other Latin America</t>
  </si>
  <si>
    <t>Pakistan</t>
  </si>
  <si>
    <t>Panama</t>
  </si>
  <si>
    <t>Paraguay</t>
  </si>
  <si>
    <t>Peru</t>
  </si>
  <si>
    <t>Philippines</t>
  </si>
  <si>
    <t>Poland</t>
  </si>
  <si>
    <t>Portugal</t>
  </si>
  <si>
    <t>Qatar</t>
  </si>
  <si>
    <t>Republic of Moldova</t>
  </si>
  <si>
    <t>Romania</t>
  </si>
  <si>
    <t>Russian Federation</t>
  </si>
  <si>
    <t>Saudi Arabia</t>
  </si>
  <si>
    <t>Senegal</t>
  </si>
  <si>
    <t>Serbia</t>
  </si>
  <si>
    <t>Singapore</t>
  </si>
  <si>
    <t>Slovak Republic</t>
  </si>
  <si>
    <t>Slovenia</t>
  </si>
  <si>
    <t>South Africa</t>
  </si>
  <si>
    <t>Spain</t>
  </si>
  <si>
    <t>Sri Lanka</t>
  </si>
  <si>
    <t>Sudan</t>
  </si>
  <si>
    <t>Sweden</t>
  </si>
  <si>
    <t>Switzerland</t>
  </si>
  <si>
    <t>Syrian Arab Republic</t>
  </si>
  <si>
    <t>Tajikistan</t>
  </si>
  <si>
    <t>Thailand</t>
  </si>
  <si>
    <t>Togo</t>
  </si>
  <si>
    <t>Trinidad and Tobago</t>
  </si>
  <si>
    <t>Tunisia</t>
  </si>
  <si>
    <t>Turkey</t>
  </si>
  <si>
    <t>Turkmenistan</t>
  </si>
  <si>
    <t>Ukraine</t>
  </si>
  <si>
    <t>United Arab Emirates</t>
  </si>
  <si>
    <t>United Kingdom</t>
  </si>
  <si>
    <t>United Republic of Tanzania</t>
  </si>
  <si>
    <t>United States</t>
  </si>
  <si>
    <t>Uruguay</t>
  </si>
  <si>
    <t>Uzbekistan</t>
  </si>
  <si>
    <t>Venezuela</t>
  </si>
  <si>
    <t>Vietnam</t>
  </si>
  <si>
    <t>Yemen</t>
  </si>
  <si>
    <t>Zambia</t>
  </si>
  <si>
    <t>Zimbabwe</t>
  </si>
  <si>
    <t>Comments/Response</t>
  </si>
  <si>
    <r>
      <rPr>
        <b/>
        <sz val="10"/>
        <color theme="1"/>
        <rFont val="Verdana"/>
        <family val="2"/>
      </rPr>
      <t>Select units:</t>
    </r>
    <r>
      <rPr>
        <sz val="10"/>
        <color theme="1"/>
        <rFont val="Verdana"/>
        <family val="2"/>
      </rPr>
      <t xml:space="preserve">
(use the same units for all data reported below)</t>
    </r>
  </si>
  <si>
    <t>Total Discharge:</t>
  </si>
  <si>
    <t>Total Withdrawal:</t>
  </si>
  <si>
    <t>Total Consumption:</t>
  </si>
  <si>
    <t>Summary</t>
  </si>
  <si>
    <t>Fill out a Water &amp; Soil Stewardship data worksheet for each of the facilities included in the final manufacturing stage of the product. Once complete for all relevant facilities, the information provided in this and the Water Use data sheet allows an applicant to fulfill the requirements applicable to final manfuactuing stage facilites in Section 7.1 of the Cradle to Cradle Certified Version 4.0 Product Standard.</t>
  </si>
  <si>
    <t xml:space="preserve">Fill out a Water &amp; Soil Stewardship data sheet for each of the facilities included in the final manufacturing stage of the product. The data provided must be for the entire facility (not only the certified product).
Once complete for all relevant facilities, the information provided in this data sheet allows an applicant to fulfill the requirements in Section 7.3 of the Cradle to Cradle Version 4.0 Product Standard.
This data sheet also helps to identify whether a facility is high volume or pollutant intense, which is necessary for determining which of the Bronze, Silver, Gold, and Platinum level requirements are applicable. The data collected via this form will also be useful in achieving the Water &amp; Soil Stewardship Transparency requirements in section 7.8.
The data reporting format in this worksheet was adapted from the Global Reporting Initiative (GRI) 303: Water and Effluents, 2018. </t>
  </si>
  <si>
    <t>Name of the basin/catchment/watershed where the facility is located:</t>
  </si>
  <si>
    <t>This data sheet provides a place for identifying and listing key materials that are produced (or potentially produced) using pollutant intense and/or high volume processes within the supply chain, and an example/ suggested reporting format.</t>
  </si>
  <si>
    <t>low &lt;10%</t>
  </si>
  <si>
    <t>low to medium 10-20%</t>
  </si>
  <si>
    <t>medium to high 20-40%</t>
  </si>
  <si>
    <t>high 40-80%</t>
  </si>
  <si>
    <t>extremely high &gt;80%</t>
  </si>
  <si>
    <t>arid &amp; low water use</t>
  </si>
  <si>
    <t>Revision Date</t>
  </si>
  <si>
    <t>Tab</t>
  </si>
  <si>
    <t>Section</t>
  </si>
  <si>
    <t>Type of Change</t>
  </si>
  <si>
    <t>Authorized By</t>
  </si>
  <si>
    <t>Sebastian Häfele</t>
  </si>
  <si>
    <t>Water Issues/Pick lists</t>
  </si>
  <si>
    <t>Revised dropdown options for cell B13 to align with the newest version fo the WIR Aqueduct Water Risk Atlas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</si>
</sst>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2"/>
      <color theme="1"/>
      <name val="Calibri"/>
      <family val="2"/>
      <scheme val="minor"/>
    </font>
    <font>
      <u/>
      <sz val="12"/>
      <color theme="10"/>
      <name val="Calibri"/>
      <family val="2"/>
      <scheme val="minor"/>
    </font>
    <font>
      <sz val="8"/>
      <name val="Calibri"/>
      <family val="2"/>
      <scheme val="minor"/>
    </font>
    <font>
      <sz val="10"/>
      <color rgb="FF000000"/>
      <name val="Calibri"/>
      <family val="2"/>
    </font>
    <font>
      <b/>
      <sz val="10"/>
      <color rgb="FF000000"/>
      <name val="Calibri"/>
      <family val="2"/>
    </font>
    <font>
      <b/>
      <sz val="16"/>
      <color theme="0"/>
      <name val="Verdana"/>
      <family val="2"/>
    </font>
    <font>
      <sz val="12"/>
      <color theme="1"/>
      <name val="Verdana"/>
      <family val="2"/>
    </font>
    <font>
      <sz val="11"/>
      <color theme="1"/>
      <name val="Verdana"/>
      <family val="2"/>
    </font>
    <font>
      <sz val="10"/>
      <color theme="1" tint="0.14999847407452621"/>
      <name val="Verdana"/>
      <family val="2"/>
    </font>
    <font>
      <i/>
      <sz val="10"/>
      <color theme="0" tint="-0.499984740745262"/>
      <name val="Verdana"/>
      <family val="2"/>
    </font>
    <font>
      <sz val="10"/>
      <color theme="1"/>
      <name val="Verdana"/>
      <family val="2"/>
    </font>
    <font>
      <sz val="10"/>
      <color theme="0" tint="-0.499984740745262"/>
      <name val="Verdana"/>
      <family val="2"/>
    </font>
    <font>
      <b/>
      <sz val="10"/>
      <color theme="1"/>
      <name val="Verdana"/>
      <family val="2"/>
    </font>
    <font>
      <u/>
      <sz val="10"/>
      <color theme="10"/>
      <name val="Verdana"/>
      <family val="2"/>
    </font>
    <font>
      <sz val="10"/>
      <color theme="0"/>
      <name val="Verdana"/>
      <family val="2"/>
    </font>
    <font>
      <sz val="12"/>
      <color theme="0"/>
      <name val="Verdana"/>
      <family val="2"/>
    </font>
    <font>
      <b/>
      <sz val="10"/>
      <color theme="0"/>
      <name val="Verdana"/>
      <family val="2"/>
    </font>
    <font>
      <i/>
      <sz val="10"/>
      <color theme="1"/>
      <name val="Verdana"/>
      <family val="2"/>
    </font>
    <font>
      <i/>
      <sz val="10"/>
      <color theme="1" tint="0.14999847407452621"/>
      <name val="Verdana"/>
      <family val="2"/>
    </font>
    <font>
      <i/>
      <sz val="10"/>
      <color theme="0"/>
      <name val="Verdana"/>
      <family val="2"/>
    </font>
    <font>
      <b/>
      <sz val="10"/>
      <color theme="1" tint="0.499984740745262"/>
      <name val="Verdana"/>
      <family val="2"/>
    </font>
    <font>
      <b/>
      <u/>
      <sz val="10"/>
      <color theme="10"/>
      <name val="Verdana"/>
      <family val="2"/>
    </font>
    <font>
      <sz val="10"/>
      <color theme="1" tint="0.499984740745262"/>
      <name val="Verdana"/>
      <family val="2"/>
    </font>
    <font>
      <i/>
      <sz val="10"/>
      <color theme="1" tint="0.499984740745262"/>
      <name val="Verdana"/>
      <family val="2"/>
    </font>
    <font>
      <sz val="10"/>
      <color rgb="FF00B0F0"/>
      <name val="Verdana"/>
      <family val="2"/>
    </font>
    <font>
      <b/>
      <sz val="10"/>
      <color rgb="FFC00000"/>
      <name val="Verdana"/>
      <family val="2"/>
    </font>
    <font>
      <sz val="10"/>
      <color rgb="FFC00000"/>
      <name val="Verdana"/>
      <family val="2"/>
    </font>
    <font>
      <b/>
      <sz val="10"/>
      <color rgb="FF0F0080"/>
      <name val="Verdana"/>
      <family val="2"/>
    </font>
    <font>
      <b/>
      <sz val="10"/>
      <color rgb="FFFF0000"/>
      <name val="Verdana"/>
      <family val="2"/>
    </font>
    <font>
      <b/>
      <sz val="10"/>
      <color theme="1" tint="0.14999847407452621"/>
      <name val="Verdana"/>
      <family val="2"/>
    </font>
    <font>
      <b/>
      <i/>
      <sz val="10"/>
      <color theme="1"/>
      <name val="Verdana"/>
      <family val="2"/>
    </font>
    <font>
      <u/>
      <sz val="10"/>
      <color theme="1"/>
      <name val="Verdana"/>
      <family val="2"/>
    </font>
    <font>
      <b/>
      <sz val="11"/>
      <color theme="1"/>
      <name val="Calibri"/>
      <family val="2"/>
      <scheme val="minor"/>
    </font>
    <font>
      <sz val="10"/>
      <color rgb="FF000000"/>
      <name val="+mn-lt"/>
      <charset val="1"/>
    </font>
    <font>
      <b/>
      <sz val="14"/>
      <color theme="0"/>
      <name val="Verdan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C16D"/>
        <bgColor indexed="64"/>
      </patternFill>
    </fill>
    <fill>
      <patternFill patternType="solid">
        <fgColor rgb="FF0F0080"/>
        <bgColor indexed="64"/>
      </patternFill>
    </fill>
  </fills>
  <borders count="41">
    <border>
      <left/>
      <right/>
      <top/>
      <bottom/>
      <diagonal/>
    </border>
    <border>
      <left/>
      <right/>
      <top style="thin">
        <color theme="0"/>
      </top>
      <bottom style="thin">
        <color theme="0"/>
      </bottom>
      <diagonal/>
    </border>
    <border>
      <left/>
      <right/>
      <top/>
      <bottom style="thin">
        <color auto="1"/>
      </bottom>
      <diagonal/>
    </border>
    <border>
      <left/>
      <right/>
      <top style="thin">
        <color auto="1"/>
      </top>
      <bottom style="thin">
        <color auto="1"/>
      </bottom>
      <diagonal/>
    </border>
    <border>
      <left/>
      <right/>
      <top style="medium">
        <color rgb="FF2E8FC3"/>
      </top>
      <bottom/>
      <diagonal/>
    </border>
    <border>
      <left/>
      <right/>
      <top/>
      <bottom style="thin">
        <color theme="0"/>
      </bottom>
      <diagonal/>
    </border>
    <border>
      <left/>
      <right style="medium">
        <color rgb="FF2E8FC3"/>
      </right>
      <top/>
      <bottom/>
      <diagonal/>
    </border>
    <border>
      <left/>
      <right/>
      <top style="thin">
        <color theme="0"/>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medium">
        <color rgb="FF0F0080"/>
      </bottom>
      <diagonal/>
    </border>
    <border>
      <left style="medium">
        <color rgb="FF2E8FC3"/>
      </left>
      <right/>
      <top/>
      <bottom style="medium">
        <color rgb="FF0F0080"/>
      </bottom>
      <diagonal/>
    </border>
    <border>
      <left/>
      <right/>
      <top style="medium">
        <color rgb="FF0F0080"/>
      </top>
      <bottom style="medium">
        <color rgb="FF0F0080"/>
      </bottom>
      <diagonal/>
    </border>
    <border>
      <left/>
      <right/>
      <top style="medium">
        <color rgb="FF0F0080"/>
      </top>
      <bottom/>
      <diagonal/>
    </border>
    <border>
      <left/>
      <right style="medium">
        <color rgb="FF0F0080"/>
      </right>
      <top/>
      <bottom/>
      <diagonal/>
    </border>
    <border>
      <left/>
      <right style="medium">
        <color rgb="FF0F0080"/>
      </right>
      <top style="medium">
        <color rgb="FF0F0080"/>
      </top>
      <bottom/>
      <diagonal/>
    </border>
    <border>
      <left/>
      <right style="medium">
        <color rgb="FF0F0080"/>
      </right>
      <top/>
      <bottom style="medium">
        <color rgb="FF0F0080"/>
      </bottom>
      <diagonal/>
    </border>
    <border>
      <left/>
      <right style="medium">
        <color rgb="FF0F0080"/>
      </right>
      <top style="medium">
        <color rgb="FF0F0080"/>
      </top>
      <bottom style="medium">
        <color rgb="FF0F0080"/>
      </bottom>
      <diagonal/>
    </border>
    <border>
      <left style="medium">
        <color rgb="FF0F0080"/>
      </left>
      <right style="medium">
        <color rgb="FF0F0080"/>
      </right>
      <top/>
      <bottom/>
      <diagonal/>
    </border>
    <border>
      <left style="medium">
        <color rgb="FF0F0080"/>
      </left>
      <right style="medium">
        <color rgb="FF0F0080"/>
      </right>
      <top style="medium">
        <color rgb="FF0F0080"/>
      </top>
      <bottom/>
      <diagonal/>
    </border>
    <border>
      <left style="medium">
        <color rgb="FF0F0080"/>
      </left>
      <right style="medium">
        <color rgb="FF0F0080"/>
      </right>
      <top/>
      <bottom style="medium">
        <color rgb="FF0F0080"/>
      </bottom>
      <diagonal/>
    </border>
    <border>
      <left style="medium">
        <color rgb="FF0F0080"/>
      </left>
      <right style="medium">
        <color rgb="FF0F0080"/>
      </right>
      <top style="medium">
        <color rgb="FF0F0080"/>
      </top>
      <bottom style="medium">
        <color rgb="FF0F0080"/>
      </bottom>
      <diagonal/>
    </border>
    <border>
      <left style="medium">
        <color rgb="FF0F0080"/>
      </left>
      <right/>
      <top style="medium">
        <color rgb="FF0F0080"/>
      </top>
      <bottom style="medium">
        <color rgb="FF0F0080"/>
      </bottom>
      <diagonal/>
    </border>
    <border>
      <left style="medium">
        <color theme="0" tint="-4.9989318521683403E-2"/>
      </left>
      <right style="medium">
        <color theme="0" tint="-4.9989318521683403E-2"/>
      </right>
      <top style="medium">
        <color rgb="FF0F0080"/>
      </top>
      <bottom style="medium">
        <color rgb="FF0F0080"/>
      </bottom>
      <diagonal/>
    </border>
    <border>
      <left style="medium">
        <color theme="0" tint="-4.9989318521683403E-2"/>
      </left>
      <right style="medium">
        <color theme="0" tint="-4.9989318521683403E-2"/>
      </right>
      <top/>
      <bottom style="medium">
        <color rgb="FF0F0080"/>
      </bottom>
      <diagonal/>
    </border>
    <border>
      <left style="medium">
        <color theme="0" tint="-4.9989318521683403E-2"/>
      </left>
      <right/>
      <top/>
      <bottom style="medium">
        <color rgb="FF0F0080"/>
      </bottom>
      <diagonal/>
    </border>
    <border>
      <left style="medium">
        <color theme="0" tint="-4.9989318521683403E-2"/>
      </left>
      <right style="medium">
        <color rgb="FF0F0080"/>
      </right>
      <top/>
      <bottom style="medium">
        <color rgb="FF0F0080"/>
      </bottom>
      <diagonal/>
    </border>
    <border>
      <left/>
      <right style="medium">
        <color theme="0" tint="-4.9989318521683403E-2"/>
      </right>
      <top/>
      <bottom style="medium">
        <color rgb="FF0F0080"/>
      </bottom>
      <diagonal/>
    </border>
    <border>
      <left style="medium">
        <color rgb="FF0F0080"/>
      </left>
      <right style="medium">
        <color theme="0" tint="-4.9989318521683403E-2"/>
      </right>
      <top/>
      <bottom style="medium">
        <color rgb="FF0F0080"/>
      </bottom>
      <diagonal/>
    </border>
    <border>
      <left/>
      <right style="thin">
        <color auto="1"/>
      </right>
      <top/>
      <bottom style="medium">
        <color rgb="FF0F0080"/>
      </bottom>
      <diagonal/>
    </border>
    <border>
      <left style="medium">
        <color rgb="FF0F0080"/>
      </left>
      <right/>
      <top/>
      <bottom/>
      <diagonal/>
    </border>
    <border>
      <left style="thin">
        <color auto="1"/>
      </left>
      <right style="thin">
        <color auto="1"/>
      </right>
      <top style="thin">
        <color auto="1"/>
      </top>
      <bottom style="thin">
        <color auto="1"/>
      </bottom>
      <diagonal/>
    </border>
    <border>
      <left style="medium">
        <color rgb="FF2E8FC3"/>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top/>
      <bottom style="thin">
        <color theme="0" tint="-0.1499984740745262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33">
    <xf numFmtId="0" fontId="0" fillId="0" borderId="0" xfId="0"/>
    <xf numFmtId="0" fontId="11" fillId="0" borderId="0" xfId="0" applyFont="1"/>
    <xf numFmtId="0" fontId="11" fillId="0" borderId="9" xfId="0" applyFont="1" applyBorder="1"/>
    <xf numFmtId="0" fontId="11" fillId="0" borderId="11" xfId="0" applyFont="1" applyBorder="1"/>
    <xf numFmtId="0" fontId="15" fillId="6" borderId="10" xfId="0" applyFont="1" applyFill="1" applyBorder="1" applyAlignment="1">
      <alignment wrapText="1"/>
    </xf>
    <xf numFmtId="0" fontId="18" fillId="0" borderId="9" xfId="0" applyFont="1" applyBorder="1"/>
    <xf numFmtId="0" fontId="11" fillId="0" borderId="10" xfId="0" applyFont="1" applyBorder="1" applyAlignment="1">
      <alignment wrapText="1"/>
    </xf>
    <xf numFmtId="0" fontId="11" fillId="0" borderId="31" xfId="0" applyFont="1" applyBorder="1"/>
    <xf numFmtId="0" fontId="17" fillId="6" borderId="10" xfId="0" applyFont="1" applyFill="1" applyBorder="1" applyAlignment="1">
      <alignment wrapText="1"/>
    </xf>
    <xf numFmtId="0" fontId="11" fillId="0" borderId="10" xfId="0" applyFont="1" applyBorder="1"/>
    <xf numFmtId="0" fontId="11" fillId="2" borderId="0" xfId="0" applyFont="1" applyFill="1" applyAlignment="1" applyProtection="1">
      <alignment horizontal="left" wrapText="1"/>
      <protection locked="0"/>
    </xf>
    <xf numFmtId="0" fontId="13" fillId="2" borderId="0" xfId="0" applyFont="1" applyFill="1" applyAlignment="1" applyProtection="1">
      <alignment horizontal="right" wrapText="1"/>
      <protection locked="0"/>
    </xf>
    <xf numFmtId="0" fontId="33" fillId="3" borderId="33" xfId="0" applyFont="1" applyFill="1" applyBorder="1"/>
    <xf numFmtId="0" fontId="0" fillId="0" borderId="33" xfId="0" applyBorder="1"/>
    <xf numFmtId="0" fontId="11" fillId="4" borderId="0" xfId="0" applyFont="1" applyFill="1" applyAlignment="1" applyProtection="1">
      <alignment horizontal="center" wrapText="1"/>
      <protection locked="0"/>
    </xf>
    <xf numFmtId="3" fontId="11" fillId="2" borderId="36" xfId="0" applyNumberFormat="1" applyFont="1" applyFill="1" applyBorder="1" applyAlignment="1" applyProtection="1">
      <alignment horizontal="center" wrapText="1"/>
      <protection locked="0"/>
    </xf>
    <xf numFmtId="0" fontId="13" fillId="2" borderId="0" xfId="0" applyFont="1" applyFill="1" applyAlignment="1" applyProtection="1">
      <alignment horizontal="left" wrapText="1"/>
      <protection locked="0"/>
    </xf>
    <xf numFmtId="0" fontId="13" fillId="2" borderId="8" xfId="0" applyFont="1" applyFill="1" applyBorder="1" applyAlignment="1" applyProtection="1">
      <alignment horizontal="left" wrapText="1"/>
      <protection locked="0"/>
    </xf>
    <xf numFmtId="0" fontId="13" fillId="2" borderId="35" xfId="0" applyFont="1" applyFill="1" applyBorder="1" applyAlignment="1" applyProtection="1">
      <alignment horizontal="right" wrapText="1"/>
      <protection locked="0"/>
    </xf>
    <xf numFmtId="0" fontId="7" fillId="0" borderId="0" xfId="0" applyFont="1" applyProtection="1">
      <protection locked="0"/>
    </xf>
    <xf numFmtId="0" fontId="11" fillId="0" borderId="0" xfId="0" applyFont="1" applyProtection="1">
      <protection locked="0"/>
    </xf>
    <xf numFmtId="0" fontId="10" fillId="0" borderId="0" xfId="0" applyFont="1" applyProtection="1">
      <protection locked="0"/>
    </xf>
    <xf numFmtId="0" fontId="10" fillId="0" borderId="0" xfId="0" applyFont="1" applyAlignment="1" applyProtection="1">
      <alignment wrapText="1"/>
      <protection locked="0"/>
    </xf>
    <xf numFmtId="9" fontId="10" fillId="0" borderId="0" xfId="1" applyFont="1" applyFill="1" applyProtection="1">
      <protection locked="0"/>
    </xf>
    <xf numFmtId="9" fontId="10" fillId="0" borderId="0" xfId="1" applyFont="1" applyFill="1" applyAlignment="1" applyProtection="1">
      <alignment wrapText="1"/>
      <protection locked="0"/>
    </xf>
    <xf numFmtId="0" fontId="12" fillId="0" borderId="0" xfId="0" applyFont="1" applyProtection="1">
      <protection locked="0"/>
    </xf>
    <xf numFmtId="0" fontId="6" fillId="6" borderId="0" xfId="0" applyFont="1" applyFill="1"/>
    <xf numFmtId="0" fontId="7" fillId="6" borderId="0" xfId="0" applyFont="1" applyFill="1"/>
    <xf numFmtId="0" fontId="7" fillId="0" borderId="0" xfId="0" applyFont="1"/>
    <xf numFmtId="0" fontId="13"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xf>
    <xf numFmtId="0" fontId="14" fillId="0" borderId="24" xfId="2" applyFont="1" applyFill="1" applyBorder="1" applyAlignment="1" applyProtection="1">
      <alignment horizontal="left"/>
    </xf>
    <xf numFmtId="0" fontId="11" fillId="0" borderId="14" xfId="0" applyFont="1" applyBorder="1" applyAlignment="1">
      <alignment horizontal="left"/>
    </xf>
    <xf numFmtId="0" fontId="11" fillId="0" borderId="19" xfId="0" applyFont="1" applyBorder="1" applyAlignment="1">
      <alignment horizontal="left"/>
    </xf>
    <xf numFmtId="0" fontId="15" fillId="5" borderId="30" xfId="0" applyFont="1" applyFill="1" applyBorder="1" applyAlignment="1">
      <alignment horizontal="center"/>
    </xf>
    <xf numFmtId="0" fontId="9" fillId="3" borderId="13" xfId="0" applyFont="1" applyFill="1" applyBorder="1" applyAlignment="1">
      <alignment wrapText="1"/>
    </xf>
    <xf numFmtId="0" fontId="9" fillId="3" borderId="26" xfId="0" applyFont="1" applyFill="1" applyBorder="1" applyAlignment="1">
      <alignment wrapText="1"/>
    </xf>
    <xf numFmtId="0" fontId="9" fillId="3" borderId="25" xfId="0" applyFont="1" applyFill="1" applyBorder="1" applyAlignment="1">
      <alignment wrapText="1"/>
    </xf>
    <xf numFmtId="0" fontId="9" fillId="3" borderId="29" xfId="0" applyFont="1" applyFill="1" applyBorder="1" applyAlignment="1">
      <alignment wrapText="1"/>
    </xf>
    <xf numFmtId="0" fontId="9" fillId="3" borderId="28" xfId="0" applyFont="1" applyFill="1" applyBorder="1" applyAlignment="1">
      <alignment wrapText="1"/>
    </xf>
    <xf numFmtId="0" fontId="11" fillId="2" borderId="0" xfId="0" applyFont="1" applyFill="1" applyProtection="1">
      <protection locked="0"/>
    </xf>
    <xf numFmtId="0" fontId="13" fillId="4" borderId="19" xfId="0" applyFont="1" applyFill="1" applyBorder="1" applyProtection="1">
      <protection locked="0"/>
    </xf>
    <xf numFmtId="0" fontId="19" fillId="0" borderId="14" xfId="0" applyFont="1" applyBorder="1" applyProtection="1">
      <protection locked="0"/>
    </xf>
    <xf numFmtId="0" fontId="20" fillId="0" borderId="15" xfId="0" applyFont="1" applyBorder="1" applyProtection="1">
      <protection locked="0"/>
    </xf>
    <xf numFmtId="0" fontId="13" fillId="4" borderId="18" xfId="0" applyFont="1" applyFill="1" applyBorder="1" applyAlignment="1" applyProtection="1">
      <alignment wrapText="1"/>
      <protection locked="0"/>
    </xf>
    <xf numFmtId="0" fontId="19" fillId="0" borderId="12" xfId="0" applyFont="1" applyBorder="1" applyProtection="1">
      <protection locked="0"/>
    </xf>
    <xf numFmtId="0" fontId="15" fillId="5" borderId="16" xfId="0" applyFont="1" applyFill="1" applyBorder="1" applyAlignment="1" applyProtection="1">
      <alignment horizontal="left" wrapText="1"/>
      <protection locked="0"/>
    </xf>
    <xf numFmtId="0" fontId="17" fillId="5" borderId="0" xfId="0" applyFont="1" applyFill="1" applyProtection="1">
      <protection locked="0"/>
    </xf>
    <xf numFmtId="0" fontId="15" fillId="5" borderId="6" xfId="0" applyFont="1" applyFill="1" applyBorder="1" applyAlignment="1" applyProtection="1">
      <alignment horizontal="left"/>
      <protection locked="0"/>
    </xf>
    <xf numFmtId="0" fontId="13" fillId="0" borderId="16" xfId="0" applyFont="1" applyBorder="1" applyAlignment="1" applyProtection="1">
      <alignment horizontal="left" wrapText="1"/>
      <protection locked="0"/>
    </xf>
    <xf numFmtId="0" fontId="21" fillId="0" borderId="0" xfId="0" applyFont="1" applyProtection="1">
      <protection locked="0"/>
    </xf>
    <xf numFmtId="0" fontId="22" fillId="5" borderId="4" xfId="2" applyFont="1" applyFill="1" applyBorder="1" applyAlignment="1" applyProtection="1">
      <alignment horizontal="left" wrapText="1"/>
      <protection locked="0"/>
    </xf>
    <xf numFmtId="0" fontId="11" fillId="0" borderId="16" xfId="0" applyFont="1" applyBorder="1" applyAlignment="1" applyProtection="1">
      <alignment horizontal="left" wrapText="1"/>
      <protection locked="0"/>
    </xf>
    <xf numFmtId="0" fontId="23" fillId="0" borderId="0" xfId="0" applyFont="1" applyProtection="1">
      <protection locked="0"/>
    </xf>
    <xf numFmtId="0" fontId="14" fillId="0" borderId="0" xfId="2" applyFont="1" applyFill="1" applyBorder="1" applyAlignment="1" applyProtection="1">
      <alignment horizontal="left"/>
      <protection locked="0"/>
    </xf>
    <xf numFmtId="0" fontId="14" fillId="4" borderId="0" xfId="2" applyFont="1" applyFill="1" applyBorder="1" applyAlignment="1" applyProtection="1">
      <alignment horizontal="left" wrapText="1"/>
      <protection locked="0"/>
    </xf>
    <xf numFmtId="0" fontId="15" fillId="5" borderId="6" xfId="0" applyFont="1" applyFill="1" applyBorder="1" applyAlignment="1" applyProtection="1">
      <alignment horizontal="left" wrapText="1"/>
      <protection locked="0"/>
    </xf>
    <xf numFmtId="0" fontId="15" fillId="5" borderId="0" xfId="0" applyFont="1" applyFill="1" applyProtection="1">
      <protection locked="0"/>
    </xf>
    <xf numFmtId="0" fontId="24" fillId="0" borderId="0" xfId="0" applyFont="1" applyAlignment="1" applyProtection="1">
      <alignment wrapText="1"/>
      <protection locked="0"/>
    </xf>
    <xf numFmtId="0" fontId="15" fillId="5" borderId="16" xfId="0" applyFont="1" applyFill="1" applyBorder="1" applyAlignment="1" applyProtection="1">
      <alignment horizontal="left"/>
      <protection locked="0"/>
    </xf>
    <xf numFmtId="0" fontId="15" fillId="5" borderId="0" xfId="0" applyFont="1" applyFill="1" applyAlignment="1" applyProtection="1">
      <alignment horizontal="left"/>
      <protection locked="0"/>
    </xf>
    <xf numFmtId="0" fontId="11" fillId="0" borderId="18" xfId="0" applyFont="1" applyBorder="1" applyAlignment="1" applyProtection="1">
      <alignment horizontal="left" wrapText="1"/>
      <protection locked="0"/>
    </xf>
    <xf numFmtId="0" fontId="24" fillId="0" borderId="12" xfId="0" applyFont="1" applyBorder="1" applyAlignment="1" applyProtection="1">
      <alignment wrapText="1"/>
      <protection locked="0"/>
    </xf>
    <xf numFmtId="0" fontId="11" fillId="0" borderId="0" xfId="0" applyFont="1" applyAlignment="1" applyProtection="1">
      <alignment wrapText="1"/>
      <protection locked="0"/>
    </xf>
    <xf numFmtId="0" fontId="8" fillId="0" borderId="0" xfId="0" applyFont="1" applyAlignment="1" applyProtection="1">
      <alignment wrapText="1"/>
      <protection locked="0"/>
    </xf>
    <xf numFmtId="0" fontId="8" fillId="0" borderId="0" xfId="0" applyFont="1" applyProtection="1">
      <protection locked="0"/>
    </xf>
    <xf numFmtId="0" fontId="7" fillId="0" borderId="0" xfId="0" applyFont="1" applyAlignment="1" applyProtection="1">
      <alignment wrapText="1"/>
      <protection locked="0"/>
    </xf>
    <xf numFmtId="0" fontId="13" fillId="2" borderId="0" xfId="0" applyFont="1" applyFill="1"/>
    <xf numFmtId="0" fontId="11" fillId="2" borderId="0" xfId="0" applyFont="1" applyFill="1"/>
    <xf numFmtId="0" fontId="13" fillId="3" borderId="7" xfId="0" applyFont="1" applyFill="1" applyBorder="1" applyAlignment="1" applyProtection="1">
      <alignment horizontal="right" wrapText="1"/>
      <protection locked="0"/>
    </xf>
    <xf numFmtId="0" fontId="11" fillId="2" borderId="35" xfId="0" applyFont="1" applyFill="1" applyBorder="1" applyProtection="1">
      <protection locked="0"/>
    </xf>
    <xf numFmtId="0" fontId="13" fillId="3" borderId="0" xfId="0" applyFont="1" applyFill="1" applyAlignment="1" applyProtection="1">
      <alignment horizontal="right" wrapText="1"/>
      <protection locked="0"/>
    </xf>
    <xf numFmtId="0" fontId="13" fillId="3" borderId="5" xfId="0" applyFont="1" applyFill="1" applyBorder="1" applyAlignment="1" applyProtection="1">
      <alignment horizontal="right" wrapText="1"/>
      <protection locked="0"/>
    </xf>
    <xf numFmtId="0" fontId="11" fillId="4" borderId="35" xfId="0" applyFont="1" applyFill="1" applyBorder="1" applyAlignment="1" applyProtection="1">
      <alignment horizontal="center"/>
      <protection locked="0"/>
    </xf>
    <xf numFmtId="0" fontId="15" fillId="0" borderId="0" xfId="0" applyFont="1" applyAlignment="1" applyProtection="1">
      <alignment horizontal="center"/>
      <protection locked="0"/>
    </xf>
    <xf numFmtId="0" fontId="13" fillId="3" borderId="1" xfId="0" applyFont="1" applyFill="1" applyBorder="1" applyAlignment="1" applyProtection="1">
      <alignment horizontal="right" wrapText="1"/>
      <protection locked="0"/>
    </xf>
    <xf numFmtId="3" fontId="11" fillId="2" borderId="36" xfId="0" applyNumberFormat="1" applyFont="1" applyFill="1" applyBorder="1" applyAlignment="1" applyProtection="1">
      <alignment horizontal="center"/>
      <protection locked="0"/>
    </xf>
    <xf numFmtId="0" fontId="11" fillId="0" borderId="38" xfId="0" applyFont="1" applyBorder="1" applyProtection="1">
      <protection locked="0"/>
    </xf>
    <xf numFmtId="0" fontId="11" fillId="2" borderId="38" xfId="0" applyFont="1" applyFill="1" applyBorder="1" applyAlignment="1" applyProtection="1">
      <alignment horizontal="left" wrapText="1"/>
      <protection locked="0"/>
    </xf>
    <xf numFmtId="0" fontId="11" fillId="2" borderId="37" xfId="0" applyFont="1" applyFill="1" applyBorder="1" applyAlignment="1" applyProtection="1">
      <alignment horizontal="right" wrapText="1"/>
      <protection locked="0"/>
    </xf>
    <xf numFmtId="0" fontId="28" fillId="2" borderId="38" xfId="0" applyFont="1" applyFill="1" applyBorder="1" applyAlignment="1" applyProtection="1">
      <alignment horizontal="left"/>
      <protection locked="0"/>
    </xf>
    <xf numFmtId="0" fontId="11" fillId="0" borderId="37" xfId="0" applyFont="1" applyBorder="1" applyProtection="1">
      <protection locked="0"/>
    </xf>
    <xf numFmtId="0" fontId="15" fillId="5" borderId="20" xfId="0" applyFont="1" applyFill="1" applyBorder="1" applyAlignment="1" applyProtection="1">
      <alignment horizontal="center"/>
      <protection locked="0"/>
    </xf>
    <xf numFmtId="0" fontId="15" fillId="5" borderId="16" xfId="0" applyFont="1" applyFill="1" applyBorder="1" applyAlignment="1" applyProtection="1">
      <alignment horizontal="center"/>
      <protection locked="0"/>
    </xf>
    <xf numFmtId="3" fontId="11" fillId="0" borderId="20" xfId="0" applyNumberFormat="1" applyFont="1" applyBorder="1" applyAlignment="1" applyProtection="1">
      <alignment horizontal="center"/>
      <protection locked="0"/>
    </xf>
    <xf numFmtId="3" fontId="11" fillId="0" borderId="16" xfId="0" applyNumberFormat="1" applyFont="1" applyBorder="1" applyAlignment="1" applyProtection="1">
      <alignment horizontal="center"/>
      <protection locked="0"/>
    </xf>
    <xf numFmtId="3" fontId="11" fillId="0" borderId="0" xfId="0" applyNumberFormat="1" applyFont="1" applyAlignment="1" applyProtection="1">
      <alignment horizontal="center"/>
      <protection locked="0"/>
    </xf>
    <xf numFmtId="3" fontId="11" fillId="0" borderId="21" xfId="0" applyNumberFormat="1" applyFont="1" applyBorder="1" applyAlignment="1" applyProtection="1">
      <alignment horizontal="center"/>
      <protection locked="0"/>
    </xf>
    <xf numFmtId="3" fontId="11" fillId="0" borderId="17" xfId="0" applyNumberFormat="1" applyFont="1" applyBorder="1" applyAlignment="1" applyProtection="1">
      <alignment horizontal="center"/>
      <protection locked="0"/>
    </xf>
    <xf numFmtId="3" fontId="19" fillId="0" borderId="15" xfId="0" applyNumberFormat="1" applyFont="1" applyBorder="1" applyAlignment="1" applyProtection="1">
      <alignment horizontal="left" vertical="top"/>
      <protection locked="0"/>
    </xf>
    <xf numFmtId="3" fontId="11" fillId="0" borderId="22" xfId="0" applyNumberFormat="1" applyFont="1" applyBorder="1" applyAlignment="1" applyProtection="1">
      <alignment horizontal="center"/>
      <protection locked="0"/>
    </xf>
    <xf numFmtId="3" fontId="11" fillId="0" borderId="18" xfId="0" applyNumberFormat="1" applyFont="1" applyBorder="1" applyAlignment="1" applyProtection="1">
      <alignment horizontal="center"/>
      <protection locked="0"/>
    </xf>
    <xf numFmtId="3" fontId="13" fillId="3" borderId="23" xfId="0" applyNumberFormat="1" applyFont="1" applyFill="1" applyBorder="1" applyAlignment="1" applyProtection="1">
      <alignment horizontal="center"/>
      <protection locked="0"/>
    </xf>
    <xf numFmtId="3" fontId="13" fillId="3" borderId="19" xfId="0" applyNumberFormat="1" applyFont="1" applyFill="1" applyBorder="1" applyAlignment="1" applyProtection="1">
      <alignment horizontal="center"/>
      <protection locked="0"/>
    </xf>
    <xf numFmtId="3" fontId="13" fillId="3" borderId="14" xfId="0" applyNumberFormat="1" applyFont="1" applyFill="1" applyBorder="1" applyAlignment="1" applyProtection="1">
      <alignment horizontal="center"/>
      <protection locked="0"/>
    </xf>
    <xf numFmtId="3" fontId="11" fillId="3" borderId="14" xfId="0" applyNumberFormat="1" applyFont="1" applyFill="1" applyBorder="1" applyAlignment="1" applyProtection="1">
      <alignment horizontal="center"/>
      <protection locked="0"/>
    </xf>
    <xf numFmtId="3" fontId="11" fillId="3" borderId="20" xfId="0" applyNumberFormat="1" applyFont="1" applyFill="1" applyBorder="1" applyAlignment="1" applyProtection="1">
      <alignment horizontal="center"/>
      <protection locked="0"/>
    </xf>
    <xf numFmtId="3" fontId="11" fillId="3" borderId="16" xfId="0" applyNumberFormat="1" applyFont="1" applyFill="1" applyBorder="1" applyAlignment="1" applyProtection="1">
      <alignment horizontal="center"/>
      <protection locked="0"/>
    </xf>
    <xf numFmtId="3" fontId="11" fillId="3" borderId="0" xfId="0" applyNumberFormat="1" applyFont="1" applyFill="1" applyAlignment="1" applyProtection="1">
      <alignment horizontal="center"/>
      <protection locked="0"/>
    </xf>
    <xf numFmtId="3" fontId="11" fillId="3" borderId="22" xfId="0" applyNumberFormat="1" applyFont="1" applyFill="1" applyBorder="1" applyAlignment="1" applyProtection="1">
      <alignment horizontal="center"/>
      <protection locked="0"/>
    </xf>
    <xf numFmtId="3" fontId="11" fillId="3" borderId="18" xfId="0" applyNumberFormat="1" applyFont="1" applyFill="1" applyBorder="1" applyAlignment="1" applyProtection="1">
      <alignment horizontal="center"/>
      <protection locked="0"/>
    </xf>
    <xf numFmtId="3" fontId="11" fillId="3" borderId="12" xfId="0" applyNumberFormat="1" applyFont="1" applyFill="1" applyBorder="1" applyAlignment="1" applyProtection="1">
      <alignment horizontal="center"/>
      <protection locked="0"/>
    </xf>
    <xf numFmtId="0" fontId="15" fillId="5" borderId="16" xfId="0" applyFont="1" applyFill="1" applyBorder="1" applyProtection="1">
      <protection locked="0"/>
    </xf>
    <xf numFmtId="3" fontId="15" fillId="5" borderId="20" xfId="0" applyNumberFormat="1" applyFont="1" applyFill="1" applyBorder="1" applyAlignment="1" applyProtection="1">
      <alignment horizontal="center"/>
      <protection locked="0"/>
    </xf>
    <xf numFmtId="3" fontId="15" fillId="5" borderId="16" xfId="0" applyNumberFormat="1" applyFont="1" applyFill="1" applyBorder="1" applyAlignment="1" applyProtection="1">
      <alignment horizontal="center"/>
      <protection locked="0"/>
    </xf>
    <xf numFmtId="3" fontId="15" fillId="5" borderId="0" xfId="0" applyNumberFormat="1" applyFont="1" applyFill="1" applyAlignment="1" applyProtection="1">
      <alignment horizontal="center"/>
      <protection locked="0"/>
    </xf>
    <xf numFmtId="0" fontId="11" fillId="0" borderId="20" xfId="0" applyFont="1" applyBorder="1" applyAlignment="1" applyProtection="1">
      <alignment horizontal="center"/>
      <protection locked="0"/>
    </xf>
    <xf numFmtId="0" fontId="11" fillId="0" borderId="16" xfId="0" applyFont="1" applyBorder="1" applyAlignment="1" applyProtection="1">
      <alignment horizontal="center"/>
      <protection locked="0"/>
    </xf>
    <xf numFmtId="9" fontId="11" fillId="0" borderId="22" xfId="1" applyFont="1" applyFill="1" applyBorder="1" applyAlignment="1" applyProtection="1">
      <alignment horizontal="center"/>
      <protection locked="0"/>
    </xf>
    <xf numFmtId="9" fontId="11" fillId="0" borderId="18" xfId="1" applyFont="1" applyFill="1" applyBorder="1" applyAlignment="1" applyProtection="1">
      <alignment horizontal="center"/>
      <protection locked="0"/>
    </xf>
    <xf numFmtId="0" fontId="15" fillId="5" borderId="15" xfId="0" applyFont="1" applyFill="1" applyBorder="1" applyAlignment="1" applyProtection="1">
      <alignment horizontal="center"/>
      <protection locked="0"/>
    </xf>
    <xf numFmtId="0" fontId="15" fillId="5" borderId="17" xfId="0" applyFont="1" applyFill="1" applyBorder="1" applyAlignment="1" applyProtection="1">
      <alignment horizontal="center"/>
      <protection locked="0"/>
    </xf>
    <xf numFmtId="3" fontId="11" fillId="0" borderId="0" xfId="0" applyNumberFormat="1" applyFont="1" applyProtection="1">
      <protection locked="0"/>
    </xf>
    <xf numFmtId="0" fontId="11" fillId="0" borderId="22"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5" fillId="5" borderId="21" xfId="0" applyFont="1" applyFill="1" applyBorder="1" applyAlignment="1" applyProtection="1">
      <alignment horizontal="center"/>
      <protection locked="0"/>
    </xf>
    <xf numFmtId="3" fontId="11" fillId="0" borderId="12" xfId="0" applyNumberFormat="1" applyFont="1" applyBorder="1" applyAlignment="1" applyProtection="1">
      <alignment horizontal="center"/>
      <protection locked="0"/>
    </xf>
    <xf numFmtId="0" fontId="11" fillId="0" borderId="14" xfId="0" applyFont="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0" xfId="0" applyFont="1" applyFill="1" applyAlignment="1" applyProtection="1">
      <alignment vertical="top" wrapText="1"/>
      <protection locked="0"/>
    </xf>
    <xf numFmtId="3" fontId="19" fillId="2" borderId="0" xfId="0" applyNumberFormat="1" applyFont="1" applyFill="1" applyAlignment="1" applyProtection="1">
      <alignment horizontal="left" vertical="top" wrapText="1"/>
      <protection locked="0"/>
    </xf>
    <xf numFmtId="0" fontId="11" fillId="5" borderId="20" xfId="0" applyFont="1" applyFill="1" applyBorder="1" applyProtection="1">
      <protection locked="0"/>
    </xf>
    <xf numFmtId="0" fontId="11" fillId="5" borderId="0" xfId="0" applyFont="1" applyFill="1" applyProtection="1">
      <protection locked="0"/>
    </xf>
    <xf numFmtId="3" fontId="15" fillId="5" borderId="6" xfId="0" applyNumberFormat="1" applyFont="1" applyFill="1" applyBorder="1" applyAlignment="1" applyProtection="1">
      <alignment horizontal="left" wrapText="1"/>
      <protection locked="0"/>
    </xf>
    <xf numFmtId="0" fontId="11" fillId="0" borderId="16" xfId="0" applyFont="1" applyBorder="1" applyAlignment="1" applyProtection="1">
      <alignment horizontal="left"/>
      <protection locked="0"/>
    </xf>
    <xf numFmtId="0" fontId="13" fillId="3" borderId="14" xfId="0" applyFont="1" applyFill="1" applyBorder="1" applyAlignment="1" applyProtection="1">
      <alignment horizontal="left"/>
      <protection locked="0"/>
    </xf>
    <xf numFmtId="0" fontId="13" fillId="3" borderId="19" xfId="0" applyFont="1" applyFill="1" applyBorder="1" applyAlignment="1" applyProtection="1">
      <alignment horizontal="left"/>
      <protection locked="0"/>
    </xf>
    <xf numFmtId="0" fontId="35" fillId="6" borderId="0" xfId="0" applyFont="1" applyFill="1"/>
    <xf numFmtId="0" fontId="16" fillId="6" borderId="0" xfId="0" applyFont="1" applyFill="1" applyAlignment="1">
      <alignment horizontal="right"/>
    </xf>
    <xf numFmtId="0" fontId="17" fillId="5" borderId="0" xfId="0" applyFont="1" applyFill="1"/>
    <xf numFmtId="0" fontId="15" fillId="5" borderId="0" xfId="0" applyFont="1" applyFill="1"/>
    <xf numFmtId="0" fontId="17" fillId="5" borderId="16" xfId="0" applyFont="1" applyFill="1" applyBorder="1"/>
    <xf numFmtId="0" fontId="18" fillId="0" borderId="16" xfId="0" applyFont="1" applyBorder="1" applyAlignment="1">
      <alignment horizontal="left"/>
    </xf>
    <xf numFmtId="0" fontId="18" fillId="0" borderId="17" xfId="0" applyFont="1" applyBorder="1" applyAlignment="1">
      <alignment horizontal="left"/>
    </xf>
    <xf numFmtId="0" fontId="18" fillId="0" borderId="18" xfId="0" applyFont="1" applyBorder="1" applyAlignment="1">
      <alignment horizontal="left"/>
    </xf>
    <xf numFmtId="0" fontId="18" fillId="0" borderId="16" xfId="0" applyFont="1" applyBorder="1"/>
    <xf numFmtId="0" fontId="15" fillId="5" borderId="16" xfId="0" applyFont="1" applyFill="1" applyBorder="1"/>
    <xf numFmtId="0" fontId="18" fillId="0" borderId="12" xfId="0" applyFont="1" applyBorder="1"/>
    <xf numFmtId="0" fontId="18" fillId="0" borderId="18" xfId="0" applyFont="1" applyBorder="1"/>
    <xf numFmtId="0" fontId="18" fillId="0" borderId="0" xfId="0" applyFont="1"/>
    <xf numFmtId="0" fontId="15" fillId="5" borderId="15" xfId="0" applyFont="1" applyFill="1" applyBorder="1"/>
    <xf numFmtId="0" fontId="11" fillId="5" borderId="15" xfId="0" applyFont="1" applyFill="1" applyBorder="1"/>
    <xf numFmtId="0" fontId="18" fillId="0" borderId="16" xfId="0" applyFont="1" applyBorder="1" applyAlignment="1">
      <alignment horizontal="left" vertical="top"/>
    </xf>
    <xf numFmtId="0" fontId="18" fillId="0" borderId="18" xfId="0" applyFont="1" applyBorder="1" applyAlignment="1">
      <alignment horizontal="left" vertical="top"/>
    </xf>
    <xf numFmtId="0" fontId="18" fillId="0" borderId="17" xfId="0" applyFont="1" applyBorder="1" applyAlignment="1">
      <alignment horizontal="left" vertical="top"/>
    </xf>
    <xf numFmtId="0" fontId="18" fillId="0" borderId="15" xfId="0" applyFont="1" applyBorder="1" applyAlignment="1">
      <alignment horizontal="left"/>
    </xf>
    <xf numFmtId="0" fontId="18" fillId="0" borderId="12" xfId="0" applyFont="1" applyBorder="1" applyAlignment="1">
      <alignment horizontal="left"/>
    </xf>
    <xf numFmtId="0" fontId="17" fillId="5" borderId="15" xfId="0" applyFont="1" applyFill="1" applyBorder="1"/>
    <xf numFmtId="0" fontId="17" fillId="5" borderId="17" xfId="0" applyFont="1" applyFill="1" applyBorder="1"/>
    <xf numFmtId="14" fontId="11" fillId="0" borderId="0" xfId="0" applyNumberFormat="1" applyFont="1" applyProtection="1">
      <protection locked="0"/>
    </xf>
    <xf numFmtId="0" fontId="18" fillId="0" borderId="0" xfId="0" applyFont="1" applyAlignment="1">
      <alignment vertical="top"/>
    </xf>
    <xf numFmtId="0" fontId="18" fillId="0" borderId="15" xfId="0" applyFont="1" applyBorder="1" applyAlignment="1">
      <alignment vertical="top"/>
    </xf>
    <xf numFmtId="0" fontId="18" fillId="0" borderId="12" xfId="0" applyFont="1" applyBorder="1" applyAlignment="1">
      <alignment vertical="top"/>
    </xf>
    <xf numFmtId="0" fontId="18" fillId="0" borderId="0" xfId="0" applyFont="1" applyAlignment="1">
      <alignment vertical="top" wrapText="1"/>
    </xf>
    <xf numFmtId="0" fontId="31" fillId="0" borderId="15" xfId="0" applyFont="1" applyBorder="1" applyAlignment="1">
      <alignment vertical="top" wrapText="1"/>
    </xf>
    <xf numFmtId="0" fontId="31" fillId="0" borderId="0" xfId="0" applyFont="1" applyAlignment="1">
      <alignment vertical="top" wrapText="1"/>
    </xf>
    <xf numFmtId="0" fontId="31" fillId="0" borderId="12" xfId="0" applyFont="1" applyBorder="1" applyAlignment="1">
      <alignment vertical="top" wrapText="1"/>
    </xf>
    <xf numFmtId="0" fontId="18" fillId="0" borderId="12" xfId="0" applyFont="1" applyBorder="1"/>
    <xf numFmtId="0" fontId="18" fillId="0" borderId="18" xfId="0" applyFont="1" applyBorder="1"/>
    <xf numFmtId="0" fontId="18" fillId="0" borderId="12" xfId="0" applyFont="1" applyBorder="1" applyAlignment="1">
      <alignment vertical="top" wrapText="1"/>
    </xf>
    <xf numFmtId="0" fontId="18" fillId="0" borderId="15" xfId="0" applyFont="1" applyBorder="1" applyAlignment="1">
      <alignment vertical="top" wrapText="1"/>
    </xf>
    <xf numFmtId="0" fontId="13" fillId="3" borderId="14" xfId="0" applyFont="1" applyFill="1" applyBorder="1"/>
    <xf numFmtId="0" fontId="13" fillId="3" borderId="19" xfId="0" applyFont="1" applyFill="1" applyBorder="1"/>
    <xf numFmtId="0" fontId="11" fillId="3" borderId="0" xfId="0" applyFont="1" applyFill="1"/>
    <xf numFmtId="0" fontId="11" fillId="3" borderId="16" xfId="0" applyFont="1" applyFill="1" applyBorder="1"/>
    <xf numFmtId="0" fontId="11" fillId="3" borderId="12" xfId="0" applyFont="1" applyFill="1" applyBorder="1"/>
    <xf numFmtId="0" fontId="11" fillId="3" borderId="18" xfId="0" applyFont="1" applyFill="1" applyBorder="1"/>
    <xf numFmtId="0" fontId="13" fillId="2" borderId="3" xfId="0" applyFont="1" applyFill="1" applyBorder="1" applyAlignment="1" applyProtection="1">
      <alignment horizontal="left" wrapText="1"/>
      <protection locked="0"/>
    </xf>
    <xf numFmtId="0" fontId="17" fillId="5" borderId="0" xfId="0" applyFont="1" applyFill="1" applyAlignment="1" applyProtection="1">
      <alignment horizontal="center"/>
      <protection locked="0"/>
    </xf>
    <xf numFmtId="0" fontId="17" fillId="5" borderId="35" xfId="0" applyFont="1" applyFill="1" applyBorder="1" applyAlignment="1" applyProtection="1">
      <alignment horizontal="center"/>
      <protection locked="0"/>
    </xf>
    <xf numFmtId="0" fontId="11" fillId="0" borderId="3" xfId="0" applyFont="1" applyBorder="1" applyProtection="1">
      <protection locked="0"/>
    </xf>
    <xf numFmtId="0" fontId="11" fillId="2" borderId="2" xfId="0" applyFont="1" applyFill="1" applyBorder="1" applyAlignment="1" applyProtection="1">
      <alignment horizontal="left" wrapText="1"/>
      <protection locked="0"/>
    </xf>
    <xf numFmtId="0" fontId="11" fillId="2" borderId="3" xfId="0" applyFont="1" applyFill="1" applyBorder="1" applyAlignment="1" applyProtection="1">
      <alignment horizontal="left" wrapText="1"/>
      <protection locked="0"/>
    </xf>
    <xf numFmtId="0" fontId="11" fillId="2" borderId="3" xfId="0" applyFont="1" applyFill="1" applyBorder="1" applyAlignment="1" applyProtection="1">
      <alignment horizontal="left"/>
      <protection locked="0"/>
    </xf>
    <xf numFmtId="3" fontId="19" fillId="0" borderId="12" xfId="0" applyNumberFormat="1" applyFont="1" applyBorder="1" applyAlignment="1" applyProtection="1">
      <alignment vertical="top" wrapText="1"/>
      <protection locked="0"/>
    </xf>
    <xf numFmtId="0" fontId="11" fillId="0" borderId="0" xfId="0" applyFont="1" applyAlignment="1" applyProtection="1">
      <alignment horizontal="left"/>
      <protection locked="0"/>
    </xf>
    <xf numFmtId="9" fontId="11" fillId="0" borderId="12" xfId="1" applyFont="1" applyFill="1" applyBorder="1" applyAlignment="1" applyProtection="1">
      <alignment horizontal="left"/>
      <protection locked="0"/>
    </xf>
    <xf numFmtId="3" fontId="19" fillId="0" borderId="0" xfId="0" applyNumberFormat="1" applyFont="1" applyAlignment="1" applyProtection="1">
      <alignment vertical="top" wrapText="1"/>
      <protection locked="0"/>
    </xf>
    <xf numFmtId="3" fontId="9" fillId="5" borderId="0" xfId="0" applyNumberFormat="1" applyFont="1" applyFill="1" applyAlignment="1" applyProtection="1">
      <alignment horizontal="left" wrapText="1"/>
      <protection locked="0"/>
    </xf>
    <xf numFmtId="3" fontId="15" fillId="5" borderId="0" xfId="0" applyNumberFormat="1" applyFont="1" applyFill="1" applyAlignment="1" applyProtection="1">
      <alignment horizontal="left" wrapText="1"/>
      <protection locked="0"/>
    </xf>
    <xf numFmtId="3" fontId="13" fillId="3" borderId="14" xfId="0" applyNumberFormat="1" applyFont="1" applyFill="1" applyBorder="1" applyAlignment="1" applyProtection="1">
      <alignment horizontal="center"/>
      <protection locked="0"/>
    </xf>
    <xf numFmtId="0" fontId="11" fillId="2" borderId="0" xfId="0" applyFont="1" applyFill="1" applyAlignment="1" applyProtection="1">
      <alignment horizontal="left" vertical="top" wrapText="1"/>
      <protection locked="0"/>
    </xf>
    <xf numFmtId="0" fontId="11" fillId="0" borderId="0" xfId="0" applyFont="1" applyAlignment="1" applyProtection="1">
      <alignment horizontal="center"/>
      <protection locked="0"/>
    </xf>
    <xf numFmtId="0" fontId="11" fillId="5" borderId="40" xfId="0" applyFont="1" applyFill="1" applyBorder="1" applyAlignment="1" applyProtection="1">
      <alignment wrapText="1"/>
      <protection locked="0"/>
    </xf>
    <xf numFmtId="0" fontId="15" fillId="5" borderId="0" xfId="0" applyFont="1" applyFill="1" applyProtection="1">
      <protection locked="0"/>
    </xf>
    <xf numFmtId="0" fontId="19" fillId="0" borderId="0" xfId="0" applyFont="1" applyProtection="1">
      <protection locked="0"/>
    </xf>
    <xf numFmtId="0" fontId="23" fillId="0" borderId="14" xfId="0" applyFont="1" applyBorder="1" applyAlignment="1" applyProtection="1">
      <alignment vertical="top" wrapText="1"/>
      <protection locked="0"/>
    </xf>
    <xf numFmtId="0" fontId="23" fillId="0" borderId="19" xfId="0" applyFont="1" applyBorder="1" applyAlignment="1" applyProtection="1">
      <alignment vertical="top" wrapText="1"/>
      <protection locked="0"/>
    </xf>
    <xf numFmtId="0" fontId="13" fillId="3" borderId="14" xfId="0" applyFont="1" applyFill="1" applyBorder="1" applyAlignment="1">
      <alignment wrapText="1"/>
    </xf>
    <xf numFmtId="0" fontId="13" fillId="3" borderId="19" xfId="0" applyFont="1" applyFill="1" applyBorder="1" applyAlignment="1">
      <alignment wrapText="1"/>
    </xf>
    <xf numFmtId="0" fontId="13" fillId="3" borderId="14" xfId="0" applyFont="1" applyFill="1" applyBorder="1" applyAlignment="1">
      <alignment horizontal="left"/>
    </xf>
    <xf numFmtId="0" fontId="13" fillId="3" borderId="19" xfId="0" applyFont="1" applyFill="1" applyBorder="1" applyAlignment="1">
      <alignment horizontal="left"/>
    </xf>
    <xf numFmtId="0" fontId="15" fillId="5" borderId="0" xfId="0" applyFont="1" applyFill="1" applyAlignment="1" applyProtection="1">
      <alignment horizontal="left"/>
      <protection locked="0"/>
    </xf>
    <xf numFmtId="3" fontId="19" fillId="0" borderId="15" xfId="0" applyNumberFormat="1" applyFont="1" applyBorder="1" applyAlignment="1" applyProtection="1">
      <alignment vertical="top" wrapText="1"/>
      <protection locked="0"/>
    </xf>
    <xf numFmtId="3" fontId="19" fillId="0" borderId="14" xfId="0" applyNumberFormat="1" applyFont="1" applyBorder="1" applyAlignment="1" applyProtection="1">
      <alignment horizontal="left" vertical="top" wrapText="1"/>
      <protection locked="0"/>
    </xf>
    <xf numFmtId="0" fontId="11" fillId="0" borderId="0" xfId="0" applyFont="1" applyAlignment="1">
      <alignment wrapText="1"/>
    </xf>
    <xf numFmtId="0" fontId="18" fillId="2" borderId="0" xfId="0" applyFont="1" applyFill="1"/>
    <xf numFmtId="0" fontId="18" fillId="2" borderId="16" xfId="0" applyFont="1" applyFill="1" applyBorder="1"/>
    <xf numFmtId="3" fontId="19" fillId="0" borderId="15" xfId="0" applyNumberFormat="1" applyFont="1" applyBorder="1" applyAlignment="1" applyProtection="1">
      <alignment horizontal="left" vertical="top" wrapText="1"/>
      <protection locked="0"/>
    </xf>
    <xf numFmtId="3" fontId="19" fillId="0" borderId="12" xfId="0" applyNumberFormat="1" applyFont="1" applyBorder="1" applyAlignment="1" applyProtection="1">
      <alignment horizontal="left" vertical="top" wrapText="1"/>
      <protection locked="0"/>
    </xf>
    <xf numFmtId="3" fontId="19" fillId="0" borderId="0" xfId="0" applyNumberFormat="1" applyFont="1" applyAlignment="1" applyProtection="1">
      <alignment horizontal="left"/>
      <protection locked="0"/>
    </xf>
    <xf numFmtId="3" fontId="19" fillId="0" borderId="0" xfId="0" applyNumberFormat="1" applyFont="1" applyAlignment="1" applyProtection="1">
      <alignment horizontal="left" vertical="top"/>
      <protection locked="0"/>
    </xf>
    <xf numFmtId="3" fontId="11" fillId="0" borderId="0" xfId="0" applyNumberFormat="1" applyFont="1" applyAlignment="1" applyProtection="1">
      <alignment horizontal="center"/>
      <protection locked="0"/>
    </xf>
    <xf numFmtId="3" fontId="19" fillId="0" borderId="15" xfId="0" applyNumberFormat="1" applyFont="1" applyBorder="1" applyAlignment="1" applyProtection="1">
      <alignment horizontal="left" vertical="top"/>
      <protection locked="0"/>
    </xf>
    <xf numFmtId="3" fontId="19" fillId="0" borderId="12" xfId="0" applyNumberFormat="1" applyFont="1" applyBorder="1" applyAlignment="1" applyProtection="1">
      <alignment horizontal="left" vertical="top"/>
      <protection locked="0"/>
    </xf>
    <xf numFmtId="0" fontId="25" fillId="2" borderId="0" xfId="0" applyFont="1" applyFill="1" applyAlignment="1">
      <alignment horizontal="left" wrapText="1"/>
    </xf>
    <xf numFmtId="0" fontId="11" fillId="2" borderId="39" xfId="0" applyFont="1" applyFill="1" applyBorder="1" applyAlignment="1" applyProtection="1">
      <alignment horizontal="left" wrapText="1"/>
      <protection locked="0"/>
    </xf>
    <xf numFmtId="0" fontId="11" fillId="2" borderId="37" xfId="0" applyFont="1" applyFill="1" applyBorder="1" applyAlignment="1" applyProtection="1">
      <alignment horizontal="left" wrapText="1"/>
      <protection locked="0"/>
    </xf>
    <xf numFmtId="3" fontId="11" fillId="0" borderId="12" xfId="0" applyNumberFormat="1" applyFont="1" applyBorder="1" applyAlignment="1" applyProtection="1">
      <alignment horizontal="center"/>
      <protection locked="0"/>
    </xf>
    <xf numFmtId="0" fontId="11" fillId="2" borderId="0" xfId="0" applyFont="1" applyFill="1" applyAlignment="1">
      <alignment horizontal="left" wrapText="1"/>
    </xf>
    <xf numFmtId="0" fontId="19" fillId="0" borderId="12"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32" xfId="0" applyFont="1" applyBorder="1" applyAlignment="1" applyProtection="1">
      <alignment horizontal="left" wrapText="1"/>
      <protection locked="0"/>
    </xf>
    <xf numFmtId="0" fontId="15" fillId="5" borderId="34" xfId="0" applyFont="1" applyFill="1" applyBorder="1" applyAlignment="1" applyProtection="1">
      <alignment horizontal="left"/>
      <protection locked="0"/>
    </xf>
    <xf numFmtId="0" fontId="15" fillId="5" borderId="6" xfId="0" applyFont="1" applyFill="1" applyBorder="1" applyAlignment="1" applyProtection="1">
      <alignment horizontal="left"/>
      <protection locked="0"/>
    </xf>
    <xf numFmtId="0" fontId="15" fillId="5" borderId="12" xfId="0" applyFont="1" applyFill="1" applyBorder="1" applyAlignment="1">
      <alignment horizontal="center" wrapText="1"/>
    </xf>
    <xf numFmtId="0" fontId="6" fillId="6" borderId="0" xfId="0" applyFont="1" applyFill="1"/>
    <xf numFmtId="0" fontId="14" fillId="0" borderId="24" xfId="2" applyFont="1" applyFill="1" applyBorder="1" applyAlignment="1" applyProtection="1">
      <alignment horizontal="left"/>
    </xf>
    <xf numFmtId="0" fontId="14" fillId="0" borderId="14" xfId="2" applyFont="1" applyFill="1" applyBorder="1" applyAlignment="1" applyProtection="1">
      <alignment horizontal="left"/>
    </xf>
    <xf numFmtId="0" fontId="14" fillId="0" borderId="19" xfId="2" applyFont="1" applyFill="1" applyBorder="1" applyAlignment="1" applyProtection="1">
      <alignment horizontal="left"/>
    </xf>
    <xf numFmtId="0" fontId="15" fillId="5" borderId="13" xfId="0" applyFont="1" applyFill="1" applyBorder="1" applyAlignment="1">
      <alignment horizontal="center"/>
    </xf>
    <xf numFmtId="0" fontId="15" fillId="5" borderId="12" xfId="0" applyFont="1" applyFill="1" applyBorder="1" applyAlignment="1">
      <alignment horizontal="center"/>
    </xf>
    <xf numFmtId="0" fontId="15" fillId="5" borderId="18" xfId="0" applyFont="1" applyFill="1" applyBorder="1" applyAlignment="1">
      <alignment horizontal="center"/>
    </xf>
    <xf numFmtId="0" fontId="15" fillId="6" borderId="27" xfId="0" applyFont="1" applyFill="1" applyBorder="1" applyAlignment="1">
      <alignment horizontal="center"/>
    </xf>
    <xf numFmtId="0" fontId="15" fillId="6" borderId="12" xfId="0" applyFont="1" applyFill="1" applyBorder="1" applyAlignment="1">
      <alignment horizontal="center"/>
    </xf>
    <xf numFmtId="0" fontId="13" fillId="0" borderId="0" xfId="0" applyFont="1" applyAlignment="1">
      <alignment horizontal="left" wrapText="1"/>
    </xf>
    <xf numFmtId="0" fontId="11" fillId="0" borderId="0" xfId="0" applyFont="1" applyAlignment="1">
      <alignment horizontal="left" wrapText="1"/>
    </xf>
    <xf numFmtId="0" fontId="0" fillId="0" borderId="0" xfId="0" applyAlignment="1">
      <alignment wrapText="1"/>
    </xf>
    <xf numFmtId="0" fontId="33" fillId="0" borderId="0" xfId="0" applyFont="1" applyAlignment="1">
      <alignment vertical="top"/>
    </xf>
    <xf numFmtId="15" fontId="0" fillId="0" borderId="0" xfId="0" applyNumberFormat="1" applyAlignment="1">
      <alignment vertical="top"/>
    </xf>
    <xf numFmtId="0" fontId="0" fillId="0" borderId="0" xfId="0" applyAlignment="1">
      <alignment vertical="top"/>
    </xf>
    <xf numFmtId="0" fontId="0" fillId="0" borderId="0" xfId="0" applyAlignment="1">
      <alignment vertical="top" wrapText="1"/>
    </xf>
  </cellXfs>
  <cellStyles count="3">
    <cellStyle name="Hyperlink" xfId="2" builtinId="8"/>
    <cellStyle name="Normal" xfId="0" builtinId="0"/>
    <cellStyle name="Per cent" xfId="1" builtinId="5"/>
  </cellStyles>
  <dxfs count="2">
    <dxf>
      <font>
        <color rgb="FF9C0006"/>
      </font>
    </dxf>
    <dxf>
      <font>
        <color rgb="FF9C0006"/>
      </font>
    </dxf>
  </dxfs>
  <tableStyles count="0" defaultTableStyle="TableStyleMedium9" defaultPivotStyle="PivotStyleMedium7"/>
  <colors>
    <mruColors>
      <color rgb="FF00C16D"/>
      <color rgb="FF0F0080"/>
      <color rgb="FFFF8B00"/>
      <color rgb="FF4B4B4B"/>
      <color rgb="FF2E8FC3"/>
      <color rgb="FFADC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wri.org/applications/aqueduct/water-risk-atla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2ccertified.org/resources/detail/cradle-to-cradle-certified-water-soil-stewardship-key-materials" TargetMode="External"/><Relationship Id="rId3" Type="http://schemas.openxmlformats.org/officeDocument/2006/relationships/hyperlink" Target="https://www.wri.org/applications/aqueduct/water-risk-atlas/" TargetMode="External"/><Relationship Id="rId7" Type="http://schemas.openxmlformats.org/officeDocument/2006/relationships/hyperlink" Target="https://www.wri.org/applications/aqueduct/water-risk-atlas/" TargetMode="External"/><Relationship Id="rId2" Type="http://schemas.openxmlformats.org/officeDocument/2006/relationships/hyperlink" Target="https://www.wri.org/applications/aqueduct/water-risk-atlas/" TargetMode="External"/><Relationship Id="rId1" Type="http://schemas.openxmlformats.org/officeDocument/2006/relationships/hyperlink" Target="https://www.wri.org/applications/aqueduct/water-risk-atlas/" TargetMode="External"/><Relationship Id="rId6" Type="http://schemas.openxmlformats.org/officeDocument/2006/relationships/hyperlink" Target="https://www.wri.org/applications/aqueduct/water-risk-atlas/" TargetMode="External"/><Relationship Id="rId5" Type="http://schemas.openxmlformats.org/officeDocument/2006/relationships/hyperlink" Target="https://www.wri.org/applications/aqueduct/water-risk-atlas/" TargetMode="External"/><Relationship Id="rId10" Type="http://schemas.openxmlformats.org/officeDocument/2006/relationships/comments" Target="../comments3.xml"/><Relationship Id="rId4" Type="http://schemas.openxmlformats.org/officeDocument/2006/relationships/hyperlink" Target="https://www.wri.org/applications/aqueduct/water-risk-atlas/"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01"/>
  <sheetViews>
    <sheetView zoomScaleNormal="100" zoomScalePageLayoutView="125" workbookViewId="0">
      <selection activeCell="A15" sqref="A15:A16"/>
    </sheetView>
  </sheetViews>
  <sheetFormatPr baseColWidth="10" defaultRowHeight="16"/>
  <cols>
    <col min="1" max="1" width="25.83203125" style="19" customWidth="1"/>
    <col min="2" max="2" width="24.83203125" style="19" customWidth="1"/>
    <col min="3" max="3" width="12.1640625" style="19" customWidth="1"/>
    <col min="4" max="4" width="14.6640625" style="19" customWidth="1"/>
    <col min="5" max="5" width="47.83203125" style="19" customWidth="1"/>
    <col min="6" max="6" width="24.5" style="19" customWidth="1"/>
    <col min="7" max="7" width="21.83203125" style="19" customWidth="1"/>
    <col min="8" max="8" width="10.5" style="19" customWidth="1"/>
    <col min="9" max="9" width="40.83203125" style="19" customWidth="1"/>
    <col min="10" max="16384" width="10.83203125" style="19"/>
  </cols>
  <sheetData>
    <row r="1" spans="1:8" ht="28" customHeight="1">
      <c r="A1" s="128" t="s">
        <v>163</v>
      </c>
      <c r="B1" s="27"/>
      <c r="C1" s="27"/>
      <c r="D1" s="27"/>
      <c r="E1" s="27"/>
      <c r="F1" s="27"/>
      <c r="G1" s="129" t="s">
        <v>171</v>
      </c>
    </row>
    <row r="2" spans="1:8" s="20" customFormat="1" ht="125" customHeight="1">
      <c r="A2" s="196" t="s">
        <v>334</v>
      </c>
      <c r="B2" s="196"/>
      <c r="C2" s="196"/>
      <c r="D2" s="196"/>
      <c r="E2" s="196"/>
      <c r="F2" s="196"/>
      <c r="G2" s="196"/>
    </row>
    <row r="3" spans="1:8" s="20" customFormat="1" ht="34" customHeight="1">
      <c r="A3" s="206" t="s">
        <v>177</v>
      </c>
      <c r="B3" s="206"/>
      <c r="C3" s="206"/>
      <c r="D3" s="206"/>
      <c r="E3" s="206"/>
      <c r="F3" s="206"/>
      <c r="G3" s="206"/>
    </row>
    <row r="4" spans="1:8" s="20" customFormat="1" ht="19" customHeight="1">
      <c r="A4" s="130" t="s">
        <v>0</v>
      </c>
      <c r="B4" s="131"/>
      <c r="C4" s="131"/>
      <c r="D4" s="131"/>
      <c r="E4" s="131"/>
      <c r="F4" s="131"/>
      <c r="G4" s="131"/>
    </row>
    <row r="5" spans="1:8" s="20" customFormat="1" ht="18" customHeight="1">
      <c r="A5" s="70" t="s">
        <v>1</v>
      </c>
      <c r="B5" s="172"/>
      <c r="C5" s="172"/>
      <c r="D5" s="172"/>
      <c r="E5" s="41"/>
      <c r="F5" s="41"/>
      <c r="G5" s="71"/>
    </row>
    <row r="6" spans="1:8" s="20" customFormat="1" ht="18" customHeight="1">
      <c r="A6" s="72" t="s">
        <v>2</v>
      </c>
      <c r="B6" s="173"/>
      <c r="C6" s="173"/>
      <c r="D6" s="173"/>
      <c r="E6" s="41"/>
      <c r="F6" s="169" t="s">
        <v>332</v>
      </c>
      <c r="G6" s="170"/>
    </row>
    <row r="7" spans="1:8" s="20" customFormat="1" ht="27" customHeight="1">
      <c r="A7" s="73" t="s">
        <v>52</v>
      </c>
      <c r="B7" s="173"/>
      <c r="C7" s="173"/>
      <c r="D7" s="173"/>
      <c r="E7" s="10"/>
      <c r="F7" s="14" t="s">
        <v>23</v>
      </c>
      <c r="G7" s="74" t="s">
        <v>24</v>
      </c>
      <c r="H7" s="75"/>
    </row>
    <row r="8" spans="1:8" s="20" customFormat="1" ht="18" customHeight="1">
      <c r="A8" s="76" t="s">
        <v>3</v>
      </c>
      <c r="B8" s="173"/>
      <c r="C8" s="173"/>
      <c r="D8" s="173"/>
      <c r="E8" s="11" t="s">
        <v>330</v>
      </c>
      <c r="F8" s="15">
        <f>C29</f>
        <v>0</v>
      </c>
      <c r="G8" s="77">
        <f>D29</f>
        <v>0</v>
      </c>
    </row>
    <row r="9" spans="1:8" s="20" customFormat="1" ht="18" customHeight="1">
      <c r="A9" s="76" t="s">
        <v>4</v>
      </c>
      <c r="B9" s="174" t="s">
        <v>185</v>
      </c>
      <c r="C9" s="174"/>
      <c r="D9" s="174"/>
      <c r="E9" s="11" t="s">
        <v>329</v>
      </c>
      <c r="F9" s="15">
        <f>C56</f>
        <v>0</v>
      </c>
      <c r="G9" s="77">
        <f>D56</f>
        <v>0</v>
      </c>
    </row>
    <row r="10" spans="1:8" s="20" customFormat="1" ht="18" customHeight="1">
      <c r="A10" s="73" t="s">
        <v>32</v>
      </c>
      <c r="B10" s="171"/>
      <c r="C10" s="171"/>
      <c r="D10" s="171"/>
      <c r="E10" s="11" t="s">
        <v>331</v>
      </c>
      <c r="F10" s="15">
        <f>C73</f>
        <v>0</v>
      </c>
      <c r="G10" s="77">
        <f>D73</f>
        <v>0</v>
      </c>
    </row>
    <row r="11" spans="1:8" s="20" customFormat="1" ht="18" customHeight="1">
      <c r="A11" s="73" t="s">
        <v>33</v>
      </c>
      <c r="B11" s="168"/>
      <c r="C11" s="168"/>
      <c r="D11" s="168"/>
      <c r="E11" s="41"/>
      <c r="F11" s="41"/>
      <c r="G11" s="18"/>
    </row>
    <row r="12" spans="1:8" s="20" customFormat="1" ht="18" customHeight="1">
      <c r="A12" s="11"/>
      <c r="B12" s="16"/>
      <c r="C12" s="17"/>
      <c r="D12" s="17"/>
      <c r="E12" s="41"/>
      <c r="F12" s="41"/>
      <c r="G12" s="18"/>
    </row>
    <row r="13" spans="1:8" s="20" customFormat="1" ht="31" customHeight="1">
      <c r="A13" s="78"/>
      <c r="B13" s="79"/>
      <c r="C13" s="207" t="s">
        <v>105</v>
      </c>
      <c r="D13" s="208"/>
      <c r="E13" s="80" t="s">
        <v>328</v>
      </c>
      <c r="F13" s="81" t="s">
        <v>21</v>
      </c>
      <c r="G13" s="82"/>
    </row>
    <row r="14" spans="1:8" s="20" customFormat="1" ht="18" customHeight="1">
      <c r="A14" s="130" t="s">
        <v>35</v>
      </c>
      <c r="B14" s="132"/>
      <c r="C14" s="83" t="s">
        <v>23</v>
      </c>
      <c r="D14" s="84" t="s">
        <v>24</v>
      </c>
      <c r="E14" s="193" t="s">
        <v>155</v>
      </c>
      <c r="F14" s="193"/>
      <c r="G14" s="193"/>
    </row>
    <row r="15" spans="1:8" s="20" customFormat="1" ht="16" customHeight="1">
      <c r="A15" s="154" t="s">
        <v>5</v>
      </c>
      <c r="B15" s="133" t="s">
        <v>50</v>
      </c>
      <c r="C15" s="85"/>
      <c r="D15" s="86"/>
      <c r="E15" s="202"/>
      <c r="F15" s="202"/>
      <c r="G15" s="202"/>
      <c r="H15" s="87"/>
    </row>
    <row r="16" spans="1:8" s="20" customFormat="1" ht="17" customHeight="1" thickBot="1">
      <c r="A16" s="154"/>
      <c r="B16" s="133" t="s">
        <v>49</v>
      </c>
      <c r="C16" s="85"/>
      <c r="D16" s="86"/>
      <c r="E16" s="203"/>
      <c r="F16" s="203"/>
      <c r="G16" s="203"/>
      <c r="H16" s="87"/>
    </row>
    <row r="17" spans="1:8" s="20" customFormat="1" ht="16" customHeight="1">
      <c r="A17" s="152" t="s">
        <v>6</v>
      </c>
      <c r="B17" s="134" t="s">
        <v>50</v>
      </c>
      <c r="C17" s="88"/>
      <c r="D17" s="89"/>
      <c r="E17" s="204"/>
      <c r="F17" s="204"/>
      <c r="G17" s="204"/>
      <c r="H17" s="87"/>
    </row>
    <row r="18" spans="1:8" s="20" customFormat="1" ht="17" customHeight="1" thickBot="1">
      <c r="A18" s="153"/>
      <c r="B18" s="135" t="s">
        <v>49</v>
      </c>
      <c r="C18" s="91"/>
      <c r="D18" s="92"/>
      <c r="E18" s="205"/>
      <c r="F18" s="205"/>
      <c r="G18" s="205"/>
      <c r="H18" s="87"/>
    </row>
    <row r="19" spans="1:8" s="20" customFormat="1" ht="16" customHeight="1">
      <c r="A19" s="151" t="s">
        <v>7</v>
      </c>
      <c r="B19" s="133" t="s">
        <v>50</v>
      </c>
      <c r="C19" s="85"/>
      <c r="D19" s="86"/>
      <c r="E19" s="202"/>
      <c r="F19" s="202"/>
      <c r="G19" s="202"/>
      <c r="H19" s="87"/>
    </row>
    <row r="20" spans="1:8" s="20" customFormat="1" ht="17" customHeight="1" thickBot="1">
      <c r="A20" s="151"/>
      <c r="B20" s="133" t="s">
        <v>49</v>
      </c>
      <c r="C20" s="85"/>
      <c r="D20" s="86"/>
      <c r="E20" s="202"/>
      <c r="F20" s="202"/>
      <c r="G20" s="202"/>
      <c r="H20" s="87"/>
    </row>
    <row r="21" spans="1:8" s="20" customFormat="1" ht="16" customHeight="1">
      <c r="A21" s="152" t="s">
        <v>8</v>
      </c>
      <c r="B21" s="134" t="s">
        <v>50</v>
      </c>
      <c r="C21" s="88"/>
      <c r="D21" s="89"/>
      <c r="E21" s="199"/>
      <c r="F21" s="199"/>
      <c r="G21" s="199"/>
      <c r="H21" s="87"/>
    </row>
    <row r="22" spans="1:8" s="20" customFormat="1" ht="17" customHeight="1" thickBot="1">
      <c r="A22" s="153"/>
      <c r="B22" s="135" t="s">
        <v>49</v>
      </c>
      <c r="C22" s="91"/>
      <c r="D22" s="92"/>
      <c r="E22" s="200"/>
      <c r="F22" s="200"/>
      <c r="G22" s="200"/>
      <c r="H22" s="87"/>
    </row>
    <row r="23" spans="1:8" s="20" customFormat="1" ht="16" customHeight="1">
      <c r="A23" s="154" t="s">
        <v>9</v>
      </c>
      <c r="B23" s="134" t="s">
        <v>50</v>
      </c>
      <c r="C23" s="88"/>
      <c r="D23" s="89"/>
      <c r="E23" s="199"/>
      <c r="F23" s="199"/>
      <c r="G23" s="199"/>
      <c r="H23" s="87"/>
    </row>
    <row r="24" spans="1:8" s="20" customFormat="1" ht="17" customHeight="1" thickBot="1">
      <c r="A24" s="154"/>
      <c r="B24" s="135" t="s">
        <v>49</v>
      </c>
      <c r="C24" s="91"/>
      <c r="D24" s="92"/>
      <c r="E24" s="200"/>
      <c r="F24" s="200"/>
      <c r="G24" s="200"/>
      <c r="H24" s="87"/>
    </row>
    <row r="25" spans="1:8" s="20" customFormat="1" ht="16" customHeight="1">
      <c r="A25" s="154"/>
      <c r="B25" s="136" t="s">
        <v>5</v>
      </c>
      <c r="C25" s="85"/>
      <c r="D25" s="86"/>
      <c r="E25" s="201"/>
      <c r="F25" s="201"/>
      <c r="G25" s="201"/>
      <c r="H25" s="87"/>
    </row>
    <row r="26" spans="1:8" s="20" customFormat="1" ht="16" customHeight="1">
      <c r="A26" s="154"/>
      <c r="B26" s="136" t="s">
        <v>6</v>
      </c>
      <c r="C26" s="85"/>
      <c r="D26" s="86"/>
      <c r="E26" s="201"/>
      <c r="F26" s="201"/>
      <c r="G26" s="201"/>
      <c r="H26" s="87"/>
    </row>
    <row r="27" spans="1:8" s="20" customFormat="1" ht="16" customHeight="1">
      <c r="A27" s="154"/>
      <c r="B27" s="136" t="s">
        <v>7</v>
      </c>
      <c r="C27" s="85"/>
      <c r="D27" s="86"/>
      <c r="E27" s="201"/>
      <c r="F27" s="201"/>
      <c r="G27" s="201"/>
      <c r="H27" s="87"/>
    </row>
    <row r="28" spans="1:8" s="20" customFormat="1" ht="17" customHeight="1" thickBot="1">
      <c r="A28" s="154"/>
      <c r="B28" s="136" t="s">
        <v>8</v>
      </c>
      <c r="C28" s="85"/>
      <c r="D28" s="86"/>
      <c r="E28" s="201"/>
      <c r="F28" s="201"/>
      <c r="G28" s="201"/>
      <c r="H28" s="87"/>
    </row>
    <row r="29" spans="1:8" s="20" customFormat="1" ht="14" thickBot="1">
      <c r="A29" s="162" t="s">
        <v>10</v>
      </c>
      <c r="B29" s="163"/>
      <c r="C29" s="93">
        <f>SUM(C15:C24)</f>
        <v>0</v>
      </c>
      <c r="D29" s="94">
        <f>SUM(D15:D24)</f>
        <v>0</v>
      </c>
      <c r="E29" s="95"/>
      <c r="F29" s="95"/>
      <c r="G29" s="96"/>
    </row>
    <row r="30" spans="1:8" s="20" customFormat="1" ht="13">
      <c r="A30" s="164" t="s">
        <v>20</v>
      </c>
      <c r="B30" s="165"/>
      <c r="C30" s="97">
        <f>C15+C17+C19+C21+C23</f>
        <v>0</v>
      </c>
      <c r="D30" s="98">
        <f>D15+D17+D19+D21+D23</f>
        <v>0</v>
      </c>
      <c r="E30" s="99"/>
      <c r="F30" s="99"/>
      <c r="G30" s="99"/>
    </row>
    <row r="31" spans="1:8" s="20" customFormat="1" ht="14" thickBot="1">
      <c r="A31" s="166" t="s">
        <v>19</v>
      </c>
      <c r="B31" s="167"/>
      <c r="C31" s="100">
        <f>C16+C18+C20+C22+C24</f>
        <v>0</v>
      </c>
      <c r="D31" s="101">
        <f>D16+D18+D20+D22+D24</f>
        <v>0</v>
      </c>
      <c r="E31" s="102"/>
      <c r="F31" s="102"/>
      <c r="G31" s="102"/>
    </row>
    <row r="32" spans="1:8" s="20" customFormat="1" ht="13">
      <c r="A32" s="131" t="s">
        <v>48</v>
      </c>
      <c r="B32" s="137"/>
      <c r="C32" s="104"/>
      <c r="D32" s="105"/>
      <c r="E32" s="106"/>
      <c r="F32" s="106"/>
      <c r="G32" s="106"/>
    </row>
    <row r="33" spans="1:8" s="20" customFormat="1" ht="16" customHeight="1">
      <c r="A33" s="197" t="s">
        <v>106</v>
      </c>
      <c r="B33" s="198"/>
      <c r="C33" s="85"/>
      <c r="D33" s="86"/>
      <c r="E33" s="178"/>
      <c r="F33" s="178"/>
      <c r="G33" s="178"/>
    </row>
    <row r="34" spans="1:8" s="20" customFormat="1" ht="17" customHeight="1" thickBot="1">
      <c r="A34" s="158" t="s">
        <v>108</v>
      </c>
      <c r="B34" s="159"/>
      <c r="C34" s="91"/>
      <c r="D34" s="92"/>
      <c r="E34" s="175"/>
      <c r="F34" s="175"/>
      <c r="G34" s="175"/>
    </row>
    <row r="35" spans="1:8" s="20" customFormat="1" ht="13">
      <c r="A35" s="140" t="s">
        <v>53</v>
      </c>
      <c r="B35" s="136"/>
      <c r="C35" s="107"/>
      <c r="D35" s="108"/>
      <c r="E35" s="176"/>
      <c r="F35" s="176"/>
      <c r="G35" s="176"/>
    </row>
    <row r="36" spans="1:8" s="20" customFormat="1" ht="14" thickBot="1">
      <c r="A36" s="138" t="s">
        <v>47</v>
      </c>
      <c r="B36" s="139"/>
      <c r="C36" s="109" t="str">
        <f>IF(C35="","",C35/C29)</f>
        <v/>
      </c>
      <c r="D36" s="110" t="str">
        <f>IF(D35="","",D35/D29)</f>
        <v/>
      </c>
      <c r="E36" s="177"/>
      <c r="F36" s="177"/>
      <c r="G36" s="177"/>
    </row>
    <row r="37" spans="1:8" s="20" customFormat="1" ht="14" thickBot="1">
      <c r="A37" s="162" t="s">
        <v>22</v>
      </c>
      <c r="B37" s="163"/>
      <c r="C37" s="93" t="str">
        <f>IF(C29=0,"",IF((VLOOKUP($F$13,'Pick lists'!$B$2:$C$5,2,FALSE)*'Water Use'!C29+C33+C34)&gt;=100000,"Yes",""))</f>
        <v/>
      </c>
      <c r="D37" s="94" t="str">
        <f>IF(D29=0,"",IF((VLOOKUP($F$13,'Pick lists'!$B$2:$C$5,2,FALSE)*'Water Use'!D29)&gt;=100000,"Yes",""))</f>
        <v/>
      </c>
      <c r="E37" s="95"/>
      <c r="F37" s="95"/>
      <c r="G37" s="96"/>
    </row>
    <row r="38" spans="1:8" s="20" customFormat="1" ht="69" customHeight="1">
      <c r="A38" s="141" t="s">
        <v>46</v>
      </c>
      <c r="B38" s="142"/>
      <c r="C38" s="111" t="s">
        <v>23</v>
      </c>
      <c r="D38" s="112" t="s">
        <v>24</v>
      </c>
      <c r="E38" s="179" t="s">
        <v>178</v>
      </c>
      <c r="F38" s="179"/>
      <c r="G38" s="180"/>
    </row>
    <row r="39" spans="1:8" s="20" customFormat="1" ht="15" customHeight="1">
      <c r="A39" s="154" t="s">
        <v>37</v>
      </c>
      <c r="B39" s="143" t="s">
        <v>39</v>
      </c>
      <c r="C39" s="107"/>
      <c r="D39" s="85"/>
      <c r="E39" s="178" t="s">
        <v>173</v>
      </c>
      <c r="F39" s="178"/>
      <c r="G39" s="178"/>
      <c r="H39" s="113"/>
    </row>
    <row r="40" spans="1:8" s="20" customFormat="1" ht="16" customHeight="1">
      <c r="A40" s="154"/>
      <c r="B40" s="143" t="s">
        <v>40</v>
      </c>
      <c r="C40" s="107"/>
      <c r="D40" s="85"/>
      <c r="E40" s="178"/>
      <c r="F40" s="178"/>
      <c r="G40" s="178"/>
      <c r="H40" s="113"/>
    </row>
    <row r="41" spans="1:8" s="20" customFormat="1" ht="16" customHeight="1">
      <c r="A41" s="154"/>
      <c r="B41" s="143" t="s">
        <v>41</v>
      </c>
      <c r="C41" s="107"/>
      <c r="D41" s="85"/>
      <c r="E41" s="178"/>
      <c r="F41" s="178"/>
      <c r="G41" s="178"/>
      <c r="H41" s="113"/>
    </row>
    <row r="42" spans="1:8" s="20" customFormat="1" ht="17" customHeight="1" thickBot="1">
      <c r="A42" s="160"/>
      <c r="B42" s="144" t="s">
        <v>42</v>
      </c>
      <c r="C42" s="114"/>
      <c r="D42" s="91"/>
      <c r="E42" s="175"/>
      <c r="F42" s="175"/>
      <c r="G42" s="175"/>
      <c r="H42" s="113"/>
    </row>
    <row r="43" spans="1:8" s="20" customFormat="1" ht="15" customHeight="1">
      <c r="A43" s="161" t="s">
        <v>38</v>
      </c>
      <c r="B43" s="145" t="s">
        <v>39</v>
      </c>
      <c r="C43" s="115"/>
      <c r="D43" s="88"/>
      <c r="E43" s="178" t="s">
        <v>173</v>
      </c>
      <c r="F43" s="178"/>
      <c r="G43" s="178"/>
      <c r="H43" s="113"/>
    </row>
    <row r="44" spans="1:8" s="20" customFormat="1" ht="16" customHeight="1">
      <c r="A44" s="154"/>
      <c r="B44" s="143" t="s">
        <v>40</v>
      </c>
      <c r="C44" s="107"/>
      <c r="D44" s="85"/>
      <c r="E44" s="178"/>
      <c r="F44" s="178"/>
      <c r="G44" s="178"/>
      <c r="H44" s="113"/>
    </row>
    <row r="45" spans="1:8" s="20" customFormat="1" ht="16" customHeight="1">
      <c r="A45" s="154"/>
      <c r="B45" s="143" t="s">
        <v>41</v>
      </c>
      <c r="C45" s="107"/>
      <c r="D45" s="85"/>
      <c r="E45" s="178"/>
      <c r="F45" s="178"/>
      <c r="G45" s="178"/>
      <c r="H45" s="113"/>
    </row>
    <row r="46" spans="1:8" s="20" customFormat="1" ht="17" customHeight="1" thickBot="1">
      <c r="A46" s="160"/>
      <c r="B46" s="144" t="s">
        <v>42</v>
      </c>
      <c r="C46" s="114"/>
      <c r="D46" s="91"/>
      <c r="E46" s="175"/>
      <c r="F46" s="175"/>
      <c r="G46" s="175"/>
      <c r="H46" s="113"/>
    </row>
    <row r="47" spans="1:8" s="20" customFormat="1" ht="15" customHeight="1">
      <c r="A47" s="161" t="s">
        <v>43</v>
      </c>
      <c r="B47" s="145" t="s">
        <v>39</v>
      </c>
      <c r="C47" s="115"/>
      <c r="D47" s="88"/>
      <c r="E47" s="178" t="s">
        <v>173</v>
      </c>
      <c r="F47" s="178"/>
      <c r="G47" s="178"/>
      <c r="H47" s="113"/>
    </row>
    <row r="48" spans="1:8" s="20" customFormat="1" ht="16" customHeight="1">
      <c r="A48" s="154"/>
      <c r="B48" s="143" t="s">
        <v>40</v>
      </c>
      <c r="C48" s="107"/>
      <c r="D48" s="85"/>
      <c r="E48" s="178"/>
      <c r="F48" s="178"/>
      <c r="G48" s="178"/>
      <c r="H48" s="113"/>
    </row>
    <row r="49" spans="1:8" s="20" customFormat="1" ht="16" customHeight="1">
      <c r="A49" s="154"/>
      <c r="B49" s="143" t="s">
        <v>41</v>
      </c>
      <c r="C49" s="107"/>
      <c r="D49" s="85"/>
      <c r="E49" s="178"/>
      <c r="F49" s="178"/>
      <c r="G49" s="178"/>
      <c r="H49" s="113"/>
    </row>
    <row r="50" spans="1:8" s="20" customFormat="1" ht="17" customHeight="1" thickBot="1">
      <c r="A50" s="160"/>
      <c r="B50" s="144" t="s">
        <v>42</v>
      </c>
      <c r="C50" s="114"/>
      <c r="D50" s="91"/>
      <c r="E50" s="175"/>
      <c r="F50" s="175"/>
      <c r="G50" s="175"/>
      <c r="H50" s="113"/>
    </row>
    <row r="51" spans="1:8" s="20" customFormat="1" ht="18" customHeight="1">
      <c r="A51" s="155" t="s">
        <v>51</v>
      </c>
      <c r="B51" s="145" t="s">
        <v>36</v>
      </c>
      <c r="C51" s="115"/>
      <c r="D51" s="88"/>
      <c r="E51" s="194" t="s">
        <v>173</v>
      </c>
      <c r="F51" s="194"/>
      <c r="G51" s="194"/>
      <c r="H51" s="113"/>
    </row>
    <row r="52" spans="1:8" s="20" customFormat="1" ht="16" customHeight="1">
      <c r="A52" s="156"/>
      <c r="B52" s="143" t="s">
        <v>65</v>
      </c>
      <c r="C52" s="107"/>
      <c r="D52" s="85"/>
      <c r="E52" s="178"/>
      <c r="F52" s="178"/>
      <c r="G52" s="178"/>
      <c r="H52" s="113"/>
    </row>
    <row r="53" spans="1:8" s="20" customFormat="1" ht="17" customHeight="1" thickBot="1">
      <c r="A53" s="157"/>
      <c r="B53" s="144" t="s">
        <v>66</v>
      </c>
      <c r="C53" s="114"/>
      <c r="D53" s="91"/>
      <c r="E53" s="175"/>
      <c r="F53" s="175"/>
      <c r="G53" s="175"/>
      <c r="H53" s="113"/>
    </row>
    <row r="54" spans="1:8" s="20" customFormat="1" ht="15" customHeight="1">
      <c r="A54" s="146" t="s">
        <v>44</v>
      </c>
      <c r="B54" s="134"/>
      <c r="C54" s="88"/>
      <c r="D54" s="88"/>
      <c r="E54" s="194" t="s">
        <v>67</v>
      </c>
      <c r="F54" s="194"/>
      <c r="G54" s="194"/>
    </row>
    <row r="55" spans="1:8" s="20" customFormat="1" ht="17" customHeight="1" thickBot="1">
      <c r="A55" s="147" t="s">
        <v>45</v>
      </c>
      <c r="B55" s="135"/>
      <c r="C55" s="91"/>
      <c r="D55" s="91"/>
      <c r="E55" s="175"/>
      <c r="F55" s="175"/>
      <c r="G55" s="175"/>
    </row>
    <row r="56" spans="1:8" s="20" customFormat="1" ht="17" customHeight="1" thickBot="1">
      <c r="A56" s="191" t="s">
        <v>34</v>
      </c>
      <c r="B56" s="192"/>
      <c r="C56" s="93">
        <f>SUM(C39:C53)</f>
        <v>0</v>
      </c>
      <c r="D56" s="93">
        <f>SUM(D39:D53)</f>
        <v>0</v>
      </c>
      <c r="E56" s="95"/>
      <c r="F56" s="95"/>
      <c r="G56" s="96"/>
    </row>
    <row r="57" spans="1:8" s="20" customFormat="1" ht="17" customHeight="1">
      <c r="A57" s="148" t="s">
        <v>157</v>
      </c>
      <c r="B57" s="149"/>
      <c r="C57" s="116" t="s">
        <v>23</v>
      </c>
      <c r="D57" s="84" t="s">
        <v>24</v>
      </c>
      <c r="E57" s="193" t="s">
        <v>75</v>
      </c>
      <c r="F57" s="193"/>
      <c r="G57" s="193"/>
    </row>
    <row r="58" spans="1:8" s="20" customFormat="1" ht="17" customHeight="1">
      <c r="A58" s="154" t="s">
        <v>5</v>
      </c>
      <c r="B58" s="133" t="s">
        <v>50</v>
      </c>
      <c r="C58" s="85"/>
      <c r="D58" s="86"/>
      <c r="E58" s="202"/>
      <c r="F58" s="202"/>
      <c r="G58" s="202"/>
    </row>
    <row r="59" spans="1:8" s="20" customFormat="1" ht="16" customHeight="1" thickBot="1">
      <c r="A59" s="160"/>
      <c r="B59" s="135" t="s">
        <v>49</v>
      </c>
      <c r="C59" s="91"/>
      <c r="D59" s="92"/>
      <c r="E59" s="209"/>
      <c r="F59" s="209"/>
      <c r="G59" s="209"/>
    </row>
    <row r="60" spans="1:8" s="20" customFormat="1" ht="17" customHeight="1">
      <c r="A60" s="152" t="s">
        <v>6</v>
      </c>
      <c r="B60" s="134" t="s">
        <v>50</v>
      </c>
      <c r="C60" s="88"/>
      <c r="D60" s="89"/>
      <c r="E60" s="90"/>
      <c r="F60" s="90"/>
      <c r="G60" s="90"/>
    </row>
    <row r="61" spans="1:8" s="20" customFormat="1" ht="16" customHeight="1" thickBot="1">
      <c r="A61" s="153"/>
      <c r="B61" s="135" t="s">
        <v>49</v>
      </c>
      <c r="C61" s="91"/>
      <c r="D61" s="92"/>
      <c r="E61" s="117"/>
      <c r="F61" s="117"/>
      <c r="G61" s="117"/>
    </row>
    <row r="62" spans="1:8" s="20" customFormat="1" ht="16" customHeight="1">
      <c r="A62" s="152" t="s">
        <v>7</v>
      </c>
      <c r="B62" s="134" t="s">
        <v>50</v>
      </c>
      <c r="C62" s="88"/>
      <c r="D62" s="89"/>
      <c r="E62" s="204"/>
      <c r="F62" s="204"/>
      <c r="G62" s="204"/>
      <c r="H62" s="87"/>
    </row>
    <row r="63" spans="1:8" s="20" customFormat="1" ht="17" customHeight="1" thickBot="1">
      <c r="A63" s="153"/>
      <c r="B63" s="135" t="s">
        <v>49</v>
      </c>
      <c r="C63" s="91"/>
      <c r="D63" s="92"/>
      <c r="E63" s="205"/>
      <c r="F63" s="205"/>
      <c r="G63" s="205"/>
      <c r="H63" s="87"/>
    </row>
    <row r="64" spans="1:8" s="20" customFormat="1" ht="16" customHeight="1">
      <c r="A64" s="152" t="s">
        <v>8</v>
      </c>
      <c r="B64" s="134" t="s">
        <v>50</v>
      </c>
      <c r="C64" s="88"/>
      <c r="D64" s="89"/>
      <c r="E64" s="199"/>
      <c r="F64" s="199"/>
      <c r="G64" s="199"/>
      <c r="H64" s="87"/>
    </row>
    <row r="65" spans="1:8" s="20" customFormat="1" ht="17" customHeight="1" thickBot="1">
      <c r="A65" s="153"/>
      <c r="B65" s="135" t="s">
        <v>49</v>
      </c>
      <c r="C65" s="91"/>
      <c r="D65" s="92"/>
      <c r="E65" s="200"/>
      <c r="F65" s="200"/>
      <c r="G65" s="200"/>
      <c r="H65" s="87"/>
    </row>
    <row r="66" spans="1:8" s="20" customFormat="1" ht="16" customHeight="1">
      <c r="A66" s="154" t="s">
        <v>9</v>
      </c>
      <c r="B66" s="134" t="s">
        <v>50</v>
      </c>
      <c r="C66" s="88"/>
      <c r="D66" s="89"/>
      <c r="E66" s="199"/>
      <c r="F66" s="199"/>
      <c r="G66" s="199"/>
      <c r="H66" s="87"/>
    </row>
    <row r="67" spans="1:8" s="20" customFormat="1" ht="17" customHeight="1" thickBot="1">
      <c r="A67" s="154"/>
      <c r="B67" s="135" t="s">
        <v>49</v>
      </c>
      <c r="C67" s="91"/>
      <c r="D67" s="92"/>
      <c r="E67" s="200"/>
      <c r="F67" s="200"/>
      <c r="G67" s="200"/>
      <c r="H67" s="87"/>
    </row>
    <row r="68" spans="1:8" s="20" customFormat="1" ht="16" customHeight="1">
      <c r="A68" s="154"/>
      <c r="B68" s="136" t="s">
        <v>5</v>
      </c>
      <c r="C68" s="85"/>
      <c r="D68" s="86"/>
      <c r="E68" s="201"/>
      <c r="F68" s="201"/>
      <c r="G68" s="201"/>
      <c r="H68" s="87"/>
    </row>
    <row r="69" spans="1:8" s="20" customFormat="1" ht="16" customHeight="1">
      <c r="A69" s="154"/>
      <c r="B69" s="136" t="s">
        <v>6</v>
      </c>
      <c r="C69" s="85"/>
      <c r="D69" s="86"/>
      <c r="E69" s="201"/>
      <c r="F69" s="201"/>
      <c r="G69" s="201"/>
      <c r="H69" s="87"/>
    </row>
    <row r="70" spans="1:8" s="20" customFormat="1" ht="16" customHeight="1">
      <c r="A70" s="154"/>
      <c r="B70" s="136" t="s">
        <v>7</v>
      </c>
      <c r="C70" s="85"/>
      <c r="D70" s="86"/>
      <c r="E70" s="201"/>
      <c r="F70" s="201"/>
      <c r="G70" s="201"/>
      <c r="H70" s="87"/>
    </row>
    <row r="71" spans="1:8" s="20" customFormat="1" ht="17" customHeight="1" thickBot="1">
      <c r="A71" s="154"/>
      <c r="B71" s="136" t="s">
        <v>8</v>
      </c>
      <c r="C71" s="85"/>
      <c r="D71" s="86"/>
      <c r="E71" s="201"/>
      <c r="F71" s="201"/>
      <c r="G71" s="201"/>
      <c r="H71" s="87"/>
    </row>
    <row r="72" spans="1:8" s="20" customFormat="1" ht="14" thickBot="1">
      <c r="A72" s="162" t="s">
        <v>158</v>
      </c>
      <c r="B72" s="163"/>
      <c r="C72" s="93">
        <f>SUM(C58:C71)</f>
        <v>0</v>
      </c>
      <c r="D72" s="94">
        <f>SUM(D58:D71)</f>
        <v>0</v>
      </c>
      <c r="E72" s="95"/>
      <c r="F72" s="95"/>
      <c r="G72" s="96"/>
    </row>
    <row r="73" spans="1:8" s="20" customFormat="1" ht="33" customHeight="1" thickBot="1">
      <c r="A73" s="189" t="s">
        <v>159</v>
      </c>
      <c r="B73" s="190"/>
      <c r="C73" s="93">
        <f>C29+C33+C34-C56</f>
        <v>0</v>
      </c>
      <c r="D73" s="94">
        <f>D29+D33+D34-D56</f>
        <v>0</v>
      </c>
      <c r="E73" s="95"/>
      <c r="F73" s="95"/>
      <c r="G73" s="96"/>
    </row>
    <row r="74" spans="1:8" s="20" customFormat="1" ht="67" customHeight="1" thickBot="1">
      <c r="A74" s="118" t="s">
        <v>179</v>
      </c>
      <c r="B74" s="187" t="s">
        <v>109</v>
      </c>
      <c r="C74" s="187"/>
      <c r="D74" s="188"/>
      <c r="E74" s="195" t="s">
        <v>160</v>
      </c>
      <c r="F74" s="195"/>
      <c r="G74" s="195"/>
    </row>
    <row r="75" spans="1:8" s="20" customFormat="1" ht="67" customHeight="1" thickBot="1">
      <c r="A75" s="118" t="s">
        <v>180</v>
      </c>
      <c r="B75" s="187" t="s">
        <v>109</v>
      </c>
      <c r="C75" s="187"/>
      <c r="D75" s="188"/>
      <c r="E75" s="195" t="s">
        <v>160</v>
      </c>
      <c r="F75" s="195"/>
      <c r="G75" s="195"/>
    </row>
    <row r="76" spans="1:8" s="20" customFormat="1" ht="25" customHeight="1">
      <c r="A76" s="182" t="s">
        <v>181</v>
      </c>
      <c r="B76" s="182"/>
      <c r="C76" s="182"/>
      <c r="D76" s="182"/>
      <c r="E76" s="182"/>
      <c r="F76" s="182"/>
      <c r="G76" s="182"/>
    </row>
    <row r="77" spans="1:8" s="20" customFormat="1" ht="11" customHeight="1">
      <c r="A77" s="119"/>
      <c r="B77" s="120"/>
      <c r="C77" s="120"/>
      <c r="D77" s="120"/>
      <c r="E77" s="121"/>
      <c r="F77" s="121"/>
      <c r="G77" s="121"/>
    </row>
    <row r="78" spans="1:8" s="20" customFormat="1" ht="17" customHeight="1">
      <c r="A78" s="184" t="s">
        <v>156</v>
      </c>
      <c r="B78" s="184"/>
      <c r="C78" s="184"/>
      <c r="D78" s="184"/>
      <c r="E78" s="184"/>
      <c r="F78" s="184"/>
      <c r="G78" s="184"/>
    </row>
    <row r="79" spans="1:8" s="20" customFormat="1" ht="13">
      <c r="A79" s="48" t="s">
        <v>54</v>
      </c>
      <c r="B79" s="103"/>
      <c r="C79" s="122"/>
      <c r="D79" s="122"/>
      <c r="E79" s="123"/>
      <c r="F79" s="123"/>
      <c r="G79" s="124"/>
    </row>
    <row r="80" spans="1:8" s="20" customFormat="1" ht="13">
      <c r="A80" s="48" t="s">
        <v>73</v>
      </c>
      <c r="B80" s="103" t="s">
        <v>74</v>
      </c>
      <c r="C80" s="83" t="s">
        <v>23</v>
      </c>
      <c r="D80" s="83" t="s">
        <v>24</v>
      </c>
      <c r="E80" s="185" t="s">
        <v>75</v>
      </c>
      <c r="F80" s="185"/>
      <c r="G80" s="185"/>
    </row>
    <row r="81" spans="1:7" s="20" customFormat="1" ht="13">
      <c r="A81" s="20" t="s">
        <v>55</v>
      </c>
      <c r="B81" s="125"/>
      <c r="C81" s="107"/>
      <c r="D81" s="107"/>
      <c r="E81" s="183"/>
      <c r="F81" s="183"/>
      <c r="G81" s="183"/>
    </row>
    <row r="82" spans="1:7" s="20" customFormat="1" ht="13">
      <c r="A82" s="20" t="s">
        <v>56</v>
      </c>
      <c r="B82" s="125"/>
      <c r="C82" s="107"/>
      <c r="D82" s="107"/>
      <c r="E82" s="183"/>
      <c r="F82" s="183"/>
      <c r="G82" s="183"/>
    </row>
    <row r="83" spans="1:7" s="20" customFormat="1" ht="13">
      <c r="A83" s="20" t="s">
        <v>57</v>
      </c>
      <c r="B83" s="125"/>
      <c r="C83" s="107"/>
      <c r="D83" s="107"/>
      <c r="E83" s="183"/>
      <c r="F83" s="183"/>
      <c r="G83" s="183"/>
    </row>
    <row r="84" spans="1:7" s="20" customFormat="1" ht="13">
      <c r="A84" s="20" t="s">
        <v>68</v>
      </c>
      <c r="B84" s="125"/>
      <c r="C84" s="107"/>
      <c r="D84" s="107"/>
      <c r="E84" s="183"/>
      <c r="F84" s="183"/>
      <c r="G84" s="183"/>
    </row>
    <row r="85" spans="1:7" s="20" customFormat="1" ht="13">
      <c r="A85" s="20" t="s">
        <v>70</v>
      </c>
      <c r="B85" s="125"/>
      <c r="C85" s="107"/>
      <c r="D85" s="107"/>
      <c r="E85" s="183"/>
      <c r="F85" s="183"/>
      <c r="G85" s="183"/>
    </row>
    <row r="86" spans="1:7" s="20" customFormat="1" ht="13">
      <c r="A86" s="20" t="s">
        <v>69</v>
      </c>
      <c r="B86" s="125"/>
      <c r="C86" s="107"/>
      <c r="D86" s="107"/>
      <c r="E86" s="183"/>
      <c r="F86" s="183"/>
      <c r="G86" s="183"/>
    </row>
    <row r="87" spans="1:7" s="20" customFormat="1" ht="13">
      <c r="A87" s="20" t="s">
        <v>71</v>
      </c>
      <c r="B87" s="125"/>
      <c r="C87" s="107"/>
      <c r="D87" s="107"/>
      <c r="E87" s="183"/>
      <c r="F87" s="183"/>
      <c r="G87" s="183"/>
    </row>
    <row r="88" spans="1:7" s="20" customFormat="1" ht="13">
      <c r="A88" s="20" t="s">
        <v>72</v>
      </c>
      <c r="B88" s="125"/>
      <c r="C88" s="107"/>
      <c r="D88" s="107"/>
      <c r="E88" s="183"/>
      <c r="F88" s="183"/>
      <c r="G88" s="183"/>
    </row>
    <row r="89" spans="1:7" s="20" customFormat="1" ht="13">
      <c r="A89" s="20" t="s">
        <v>72</v>
      </c>
      <c r="B89" s="125"/>
      <c r="C89" s="107"/>
      <c r="D89" s="107"/>
      <c r="E89" s="183"/>
      <c r="F89" s="183"/>
      <c r="G89" s="183"/>
    </row>
    <row r="90" spans="1:7" s="20" customFormat="1" ht="13">
      <c r="A90" s="20" t="s">
        <v>72</v>
      </c>
      <c r="B90" s="125"/>
      <c r="C90" s="107"/>
      <c r="D90" s="107"/>
      <c r="E90" s="183"/>
      <c r="F90" s="183"/>
      <c r="G90" s="183"/>
    </row>
    <row r="91" spans="1:7" s="20" customFormat="1" ht="13">
      <c r="B91" s="125"/>
      <c r="C91" s="107"/>
      <c r="D91" s="107"/>
      <c r="E91" s="183"/>
      <c r="F91" s="183"/>
      <c r="G91" s="183"/>
    </row>
    <row r="92" spans="1:7" s="20" customFormat="1" ht="13">
      <c r="B92" s="125"/>
      <c r="C92" s="107"/>
      <c r="D92" s="107"/>
      <c r="E92" s="183"/>
      <c r="F92" s="183"/>
      <c r="G92" s="183"/>
    </row>
    <row r="93" spans="1:7" s="20" customFormat="1" ht="13">
      <c r="B93" s="125"/>
      <c r="C93" s="107"/>
      <c r="D93" s="107"/>
      <c r="E93" s="183"/>
      <c r="F93" s="183"/>
      <c r="G93" s="183"/>
    </row>
    <row r="94" spans="1:7" s="20" customFormat="1" ht="14" thickBot="1">
      <c r="B94" s="125"/>
      <c r="C94" s="107"/>
      <c r="D94" s="107"/>
      <c r="E94" s="186"/>
      <c r="F94" s="186"/>
      <c r="G94" s="186"/>
    </row>
    <row r="95" spans="1:7" s="20" customFormat="1" ht="14" thickBot="1">
      <c r="A95" s="126" t="s">
        <v>76</v>
      </c>
      <c r="B95" s="127"/>
      <c r="C95" s="93">
        <f>SUM(C81:C94)</f>
        <v>0</v>
      </c>
      <c r="D95" s="93">
        <f>SUM(D81:D94)</f>
        <v>0</v>
      </c>
      <c r="E95" s="181"/>
      <c r="F95" s="181"/>
      <c r="G95" s="181"/>
    </row>
    <row r="96" spans="1:7" s="20" customFormat="1" ht="13"/>
    <row r="97" s="20" customFormat="1" ht="13"/>
    <row r="98" s="20" customFormat="1" ht="13"/>
    <row r="99" s="20" customFormat="1" ht="13"/>
    <row r="100" s="20" customFormat="1" ht="13"/>
    <row r="101" s="20" customFormat="1" ht="13"/>
  </sheetData>
  <sheetProtection algorithmName="SHA-512" hashValue="Yfzvp9q1h1HwtgAV1nqpmmTwUzCBREqR6F1h/i1q0F8iJlK7Uw63O5P3q2fqtA1ODPUO/DQ2gty+2zj1Jx9tTQ==" saltValue="DGbKKitBNNWH9HtoWn+yKw==" spinCount="100000" sheet="1" objects="1" scenarios="1" formatCells="0" formatColumns="0" formatRows="0" insertColumns="0" insertRows="0" insertHyperlinks="0" deleteColumns="0" deleteRows="0" autoFilter="0" pivotTables="0"/>
  <mergeCells count="87">
    <mergeCell ref="A3:G3"/>
    <mergeCell ref="C13:D13"/>
    <mergeCell ref="B75:D75"/>
    <mergeCell ref="E75:G75"/>
    <mergeCell ref="A58:A59"/>
    <mergeCell ref="E58:G58"/>
    <mergeCell ref="E59:G59"/>
    <mergeCell ref="E64:G65"/>
    <mergeCell ref="A66:A71"/>
    <mergeCell ref="E66:G67"/>
    <mergeCell ref="E68:G68"/>
    <mergeCell ref="E69:G69"/>
    <mergeCell ref="E70:G70"/>
    <mergeCell ref="E71:G71"/>
    <mergeCell ref="A62:A63"/>
    <mergeCell ref="E62:G63"/>
    <mergeCell ref="E82:G82"/>
    <mergeCell ref="E83:G83"/>
    <mergeCell ref="A2:G2"/>
    <mergeCell ref="A33:B33"/>
    <mergeCell ref="E33:G33"/>
    <mergeCell ref="E23:G24"/>
    <mergeCell ref="E25:G25"/>
    <mergeCell ref="E26:G26"/>
    <mergeCell ref="E27:G27"/>
    <mergeCell ref="E28:G28"/>
    <mergeCell ref="E15:G15"/>
    <mergeCell ref="E16:G16"/>
    <mergeCell ref="E17:G18"/>
    <mergeCell ref="E19:G20"/>
    <mergeCell ref="E21:G22"/>
    <mergeCell ref="E14:G14"/>
    <mergeCell ref="E43:G46"/>
    <mergeCell ref="E47:G50"/>
    <mergeCell ref="E51:G53"/>
    <mergeCell ref="E54:G55"/>
    <mergeCell ref="E74:G74"/>
    <mergeCell ref="B74:D74"/>
    <mergeCell ref="A73:B73"/>
    <mergeCell ref="A56:B56"/>
    <mergeCell ref="A72:B72"/>
    <mergeCell ref="E57:G57"/>
    <mergeCell ref="A64:A65"/>
    <mergeCell ref="E95:G95"/>
    <mergeCell ref="A76:G76"/>
    <mergeCell ref="E89:G89"/>
    <mergeCell ref="E90:G90"/>
    <mergeCell ref="E91:G91"/>
    <mergeCell ref="E92:G92"/>
    <mergeCell ref="E93:G93"/>
    <mergeCell ref="E84:G84"/>
    <mergeCell ref="E85:G85"/>
    <mergeCell ref="E86:G86"/>
    <mergeCell ref="E87:G87"/>
    <mergeCell ref="E88:G88"/>
    <mergeCell ref="A78:G78"/>
    <mergeCell ref="E80:G80"/>
    <mergeCell ref="E81:G81"/>
    <mergeCell ref="E94:G94"/>
    <mergeCell ref="E34:G34"/>
    <mergeCell ref="E35:G35"/>
    <mergeCell ref="E36:G36"/>
    <mergeCell ref="E39:G42"/>
    <mergeCell ref="E38:G38"/>
    <mergeCell ref="B5:D5"/>
    <mergeCell ref="B6:D6"/>
    <mergeCell ref="B7:D7"/>
    <mergeCell ref="B8:D8"/>
    <mergeCell ref="B9:D9"/>
    <mergeCell ref="B11:D11"/>
    <mergeCell ref="F6:G6"/>
    <mergeCell ref="B10:D10"/>
    <mergeCell ref="A15:A16"/>
    <mergeCell ref="A17:A18"/>
    <mergeCell ref="A19:A20"/>
    <mergeCell ref="A21:A22"/>
    <mergeCell ref="A60:A61"/>
    <mergeCell ref="A23:A28"/>
    <mergeCell ref="A51:A53"/>
    <mergeCell ref="A34:B34"/>
    <mergeCell ref="A39:A42"/>
    <mergeCell ref="A43:A46"/>
    <mergeCell ref="A47:A50"/>
    <mergeCell ref="A37:B37"/>
    <mergeCell ref="A29:B29"/>
    <mergeCell ref="A30:B30"/>
    <mergeCell ref="A31:B31"/>
  </mergeCells>
  <phoneticPr fontId="3" type="noConversion"/>
  <conditionalFormatting sqref="C37:G37">
    <cfRule type="cellIs" dxfId="1" priority="1" operator="equal">
      <formula>"Yes"</formula>
    </cfRule>
  </conditionalFormatting>
  <dataValidations count="1">
    <dataValidation showInputMessage="1" showErrorMessage="1" sqref="A80:B80" xr:uid="{00000000-0002-0000-0000-000000000000}"/>
  </dataValidations>
  <pageMargins left="0.7" right="0.7" top="0.75" bottom="0.75" header="0.3" footer="0.3"/>
  <pageSetup scale="60" fitToHeight="2" orientation="landscape" horizontalDpi="0" verticalDpi="0"/>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prompt="Use the same units for all data._x000a_note: GRI requires reporting in megaliters" xr:uid="{00000000-0002-0000-0000-000001000000}">
          <x14:formula1>
            <xm:f>'Pick lists'!$B$1:$B$5</xm:f>
          </x14:formula1>
          <xm:sqref>F13</xm:sqref>
        </x14:dataValidation>
        <x14:dataValidation type="list" allowBlank="1" showInputMessage="1" showErrorMessage="1" xr:uid="{00000000-0002-0000-0000-000003000000}">
          <x14:formula1>
            <xm:f>'Pick lists'!$F$1:$F$9</xm:f>
          </x14:formula1>
          <xm:sqref>A81:A90</xm:sqref>
        </x14:dataValidation>
        <x14:dataValidation type="list" allowBlank="1" showInputMessage="1" showErrorMessage="1" xr:uid="{00000000-0002-0000-0000-000002000000}">
          <x14:formula1>
            <xm:f>'Pick lists'!$E$1:$E$17</xm:f>
          </x14:formula1>
          <xm:sqref>B77 B74:B75</xm:sqref>
        </x14:dataValidation>
        <x14:dataValidation type="list" allowBlank="1" showInputMessage="1" showErrorMessage="1" xr:uid="{15BE3355-D636-9D4D-A2C0-425F1D1A39F8}">
          <x14:formula1>
            <xm:f>'Pick lists'!$G$2:$G$145</xm:f>
          </x14:formula1>
          <xm:sqref>B9:D9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tabSelected="1" zoomScaleNormal="100" zoomScalePageLayoutView="125" workbookViewId="0"/>
  </sheetViews>
  <sheetFormatPr baseColWidth="10" defaultRowHeight="16"/>
  <cols>
    <col min="1" max="1" width="61.5" style="19" customWidth="1"/>
    <col min="2" max="2" width="37.5" style="19" customWidth="1"/>
    <col min="3" max="3" width="25.6640625" style="19" customWidth="1"/>
    <col min="4" max="4" width="43" style="19" customWidth="1"/>
    <col min="5" max="16384" width="10.83203125" style="19"/>
  </cols>
  <sheetData>
    <row r="1" spans="1:4" ht="28" customHeight="1">
      <c r="A1" s="26" t="s">
        <v>162</v>
      </c>
      <c r="B1" s="26"/>
      <c r="C1" s="27"/>
      <c r="D1" s="27"/>
    </row>
    <row r="2" spans="1:4" s="20" customFormat="1" ht="43" customHeight="1">
      <c r="A2" s="210" t="s">
        <v>333</v>
      </c>
      <c r="B2" s="210"/>
      <c r="C2" s="210"/>
      <c r="D2" s="210"/>
    </row>
    <row r="3" spans="1:4" s="20" customFormat="1" ht="17" customHeight="1" thickBot="1">
      <c r="A3" s="68"/>
      <c r="B3" s="68"/>
      <c r="C3" s="69"/>
      <c r="D3" s="69"/>
    </row>
    <row r="4" spans="1:4" s="20" customFormat="1" ht="27" customHeight="1" thickBot="1">
      <c r="A4" s="42" t="s">
        <v>81</v>
      </c>
      <c r="B4" s="43"/>
      <c r="C4" s="44"/>
      <c r="D4" s="44"/>
    </row>
    <row r="5" spans="1:4" s="20" customFormat="1" ht="28" customHeight="1" thickBot="1">
      <c r="A5" s="45" t="s">
        <v>335</v>
      </c>
      <c r="B5" s="46"/>
    </row>
    <row r="6" spans="1:4" s="20" customFormat="1" ht="13"/>
    <row r="7" spans="1:4" s="20" customFormat="1" ht="29" customHeight="1" thickBot="1">
      <c r="A7" s="47" t="s">
        <v>120</v>
      </c>
      <c r="B7" s="48"/>
      <c r="C7" s="49" t="s">
        <v>75</v>
      </c>
      <c r="D7" s="48"/>
    </row>
    <row r="8" spans="1:4" s="20" customFormat="1" ht="25" customHeight="1">
      <c r="A8" s="50" t="s">
        <v>79</v>
      </c>
      <c r="B8" s="51" t="s">
        <v>98</v>
      </c>
      <c r="D8" s="52" t="s">
        <v>102</v>
      </c>
    </row>
    <row r="9" spans="1:4" s="20" customFormat="1" ht="31" customHeight="1">
      <c r="A9" s="53" t="s">
        <v>107</v>
      </c>
      <c r="B9" s="54" t="s">
        <v>97</v>
      </c>
      <c r="C9" s="55"/>
      <c r="D9" s="56"/>
    </row>
    <row r="10" spans="1:4" s="20" customFormat="1" ht="19" customHeight="1">
      <c r="A10" s="53" t="s">
        <v>78</v>
      </c>
      <c r="B10" s="54" t="s">
        <v>97</v>
      </c>
      <c r="C10" s="55"/>
      <c r="D10" s="56"/>
    </row>
    <row r="11" spans="1:4" s="20" customFormat="1" ht="42" customHeight="1">
      <c r="A11" s="53" t="s">
        <v>94</v>
      </c>
      <c r="B11" s="54" t="s">
        <v>97</v>
      </c>
      <c r="C11" s="55"/>
      <c r="D11" s="56"/>
    </row>
    <row r="12" spans="1:4" s="20" customFormat="1" ht="31" customHeight="1">
      <c r="A12" s="53" t="s">
        <v>99</v>
      </c>
      <c r="B12" s="54" t="s">
        <v>97</v>
      </c>
      <c r="C12" s="55"/>
      <c r="D12" s="56"/>
    </row>
    <row r="13" spans="1:4" s="20" customFormat="1" ht="34" customHeight="1">
      <c r="A13" s="53" t="s">
        <v>80</v>
      </c>
      <c r="B13" s="54" t="s">
        <v>96</v>
      </c>
      <c r="C13" s="55"/>
      <c r="D13" s="56"/>
    </row>
    <row r="14" spans="1:4" s="20" customFormat="1" ht="33" customHeight="1">
      <c r="A14" s="57" t="s">
        <v>103</v>
      </c>
      <c r="B14" s="214" t="s">
        <v>327</v>
      </c>
      <c r="C14" s="215"/>
      <c r="D14" s="58" t="s">
        <v>77</v>
      </c>
    </row>
    <row r="15" spans="1:4" s="20" customFormat="1" ht="53" customHeight="1">
      <c r="A15" s="53" t="s">
        <v>116</v>
      </c>
      <c r="B15" s="212"/>
      <c r="C15" s="212"/>
      <c r="D15" s="59" t="s">
        <v>101</v>
      </c>
    </row>
    <row r="16" spans="1:4" s="20" customFormat="1" ht="57" customHeight="1">
      <c r="A16" s="53" t="s">
        <v>119</v>
      </c>
      <c r="B16" s="212"/>
      <c r="C16" s="212"/>
      <c r="D16" s="59" t="s">
        <v>101</v>
      </c>
    </row>
    <row r="17" spans="1:8" s="20" customFormat="1" ht="70" customHeight="1">
      <c r="A17" s="53" t="s">
        <v>117</v>
      </c>
      <c r="B17" s="212"/>
      <c r="C17" s="212"/>
      <c r="D17" s="59" t="s">
        <v>101</v>
      </c>
      <c r="H17" s="150"/>
    </row>
    <row r="18" spans="1:8" s="20" customFormat="1" ht="70" customHeight="1">
      <c r="A18" s="53" t="s">
        <v>161</v>
      </c>
      <c r="B18" s="213"/>
      <c r="C18" s="212"/>
      <c r="D18" s="59" t="s">
        <v>101</v>
      </c>
      <c r="H18" s="150"/>
    </row>
    <row r="19" spans="1:8" s="20" customFormat="1" ht="71" customHeight="1">
      <c r="A19" s="53" t="s">
        <v>118</v>
      </c>
      <c r="B19" s="212"/>
      <c r="C19" s="212"/>
      <c r="D19" s="59" t="s">
        <v>101</v>
      </c>
    </row>
    <row r="20" spans="1:8" s="20" customFormat="1" ht="19" customHeight="1">
      <c r="A20" s="60" t="s">
        <v>104</v>
      </c>
      <c r="B20" s="61"/>
      <c r="C20" s="58"/>
      <c r="D20" s="58" t="s">
        <v>77</v>
      </c>
    </row>
    <row r="21" spans="1:8" s="20" customFormat="1" ht="48" customHeight="1" thickBot="1">
      <c r="A21" s="62" t="s">
        <v>100</v>
      </c>
      <c r="B21" s="211"/>
      <c r="C21" s="211"/>
      <c r="D21" s="63" t="s">
        <v>101</v>
      </c>
    </row>
    <row r="22" spans="1:8" s="20" customFormat="1" ht="13">
      <c r="A22" s="64"/>
      <c r="B22" s="64"/>
      <c r="C22" s="64"/>
      <c r="D22" s="64"/>
    </row>
    <row r="23" spans="1:8" s="20" customFormat="1" ht="13">
      <c r="A23" s="64"/>
      <c r="B23" s="64"/>
      <c r="C23" s="64"/>
      <c r="D23" s="64"/>
    </row>
    <row r="24" spans="1:8" s="20" customFormat="1" ht="70">
      <c r="A24" s="64" t="s">
        <v>176</v>
      </c>
      <c r="B24" s="64"/>
      <c r="C24" s="64"/>
      <c r="D24" s="64"/>
    </row>
    <row r="25" spans="1:8" s="20" customFormat="1" ht="13">
      <c r="A25" s="64"/>
      <c r="B25" s="64"/>
      <c r="C25" s="64"/>
      <c r="D25" s="64"/>
    </row>
    <row r="26" spans="1:8" s="20" customFormat="1" ht="13">
      <c r="B26" s="64"/>
      <c r="C26" s="64"/>
      <c r="D26" s="64"/>
    </row>
    <row r="27" spans="1:8" s="20" customFormat="1" ht="13">
      <c r="A27" s="64"/>
      <c r="B27" s="64"/>
      <c r="C27" s="64"/>
      <c r="D27" s="64"/>
    </row>
    <row r="28" spans="1:8" s="20" customFormat="1" ht="13">
      <c r="A28" s="64"/>
      <c r="B28" s="64"/>
      <c r="C28" s="64"/>
      <c r="D28" s="64"/>
    </row>
    <row r="29" spans="1:8" s="20" customFormat="1" ht="13">
      <c r="A29" s="64"/>
      <c r="B29" s="64"/>
      <c r="C29" s="64"/>
      <c r="D29" s="64"/>
    </row>
    <row r="30" spans="1:8" s="20" customFormat="1" ht="13">
      <c r="A30" s="64"/>
      <c r="B30" s="64"/>
      <c r="C30" s="64"/>
      <c r="D30" s="64"/>
    </row>
    <row r="31" spans="1:8" s="20" customFormat="1" ht="13">
      <c r="A31" s="64"/>
      <c r="B31" s="64"/>
      <c r="C31" s="64"/>
      <c r="D31" s="64"/>
    </row>
    <row r="32" spans="1:8" s="20" customFormat="1" ht="13">
      <c r="A32" s="64"/>
      <c r="B32" s="64"/>
      <c r="C32" s="64"/>
      <c r="D32" s="64"/>
    </row>
    <row r="33" spans="1:4" s="20" customFormat="1" ht="13">
      <c r="A33" s="64"/>
      <c r="B33" s="64"/>
      <c r="C33" s="64"/>
      <c r="D33" s="64"/>
    </row>
    <row r="34" spans="1:4" s="20" customFormat="1" ht="13">
      <c r="A34" s="64"/>
      <c r="B34" s="64"/>
      <c r="C34" s="64"/>
      <c r="D34" s="64"/>
    </row>
    <row r="35" spans="1:4" s="20" customFormat="1" ht="13">
      <c r="A35" s="64"/>
      <c r="B35" s="64"/>
      <c r="C35" s="64"/>
      <c r="D35" s="64"/>
    </row>
    <row r="36" spans="1:4" s="20" customFormat="1" ht="13">
      <c r="A36" s="64"/>
      <c r="B36" s="64"/>
      <c r="C36" s="64"/>
      <c r="D36" s="64"/>
    </row>
    <row r="37" spans="1:4" s="20" customFormat="1" ht="13">
      <c r="A37" s="64"/>
      <c r="B37" s="64"/>
      <c r="C37" s="64"/>
      <c r="D37" s="64"/>
    </row>
    <row r="38" spans="1:4" s="20" customFormat="1" ht="13">
      <c r="A38" s="64"/>
      <c r="B38" s="64"/>
      <c r="C38" s="64"/>
      <c r="D38" s="64"/>
    </row>
    <row r="39" spans="1:4" s="20" customFormat="1" ht="13">
      <c r="A39" s="64"/>
      <c r="B39" s="64"/>
      <c r="C39" s="64"/>
      <c r="D39" s="64"/>
    </row>
    <row r="40" spans="1:4" s="20" customFormat="1" ht="13">
      <c r="A40" s="64"/>
      <c r="B40" s="64"/>
      <c r="C40" s="64"/>
      <c r="D40" s="64"/>
    </row>
    <row r="41" spans="1:4" s="20" customFormat="1" ht="13">
      <c r="A41" s="64"/>
      <c r="B41" s="64"/>
      <c r="C41" s="64"/>
      <c r="D41" s="64"/>
    </row>
    <row r="42" spans="1:4" s="20" customFormat="1" ht="13">
      <c r="A42" s="64"/>
      <c r="B42" s="64"/>
      <c r="C42" s="64"/>
      <c r="D42" s="64"/>
    </row>
    <row r="43" spans="1:4" s="66" customFormat="1" ht="14">
      <c r="A43" s="65"/>
      <c r="B43" s="65"/>
      <c r="C43" s="65"/>
      <c r="D43" s="65"/>
    </row>
    <row r="44" spans="1:4" s="66" customFormat="1" ht="14">
      <c r="A44" s="65"/>
      <c r="B44" s="65"/>
      <c r="C44" s="65"/>
      <c r="D44" s="65"/>
    </row>
    <row r="45" spans="1:4" s="66" customFormat="1" ht="14">
      <c r="A45" s="65"/>
      <c r="B45" s="65"/>
      <c r="C45" s="65"/>
      <c r="D45" s="65"/>
    </row>
    <row r="46" spans="1:4" s="66" customFormat="1" ht="14">
      <c r="A46" s="65"/>
      <c r="B46" s="65"/>
      <c r="C46" s="65"/>
      <c r="D46" s="65"/>
    </row>
    <row r="47" spans="1:4" s="66" customFormat="1" ht="14">
      <c r="A47" s="65"/>
      <c r="B47" s="65"/>
      <c r="C47" s="65"/>
      <c r="D47" s="65"/>
    </row>
    <row r="48" spans="1:4" s="66" customFormat="1" ht="14">
      <c r="A48" s="65"/>
      <c r="B48" s="65"/>
      <c r="C48" s="65"/>
      <c r="D48" s="65"/>
    </row>
    <row r="49" spans="1:4" s="66" customFormat="1" ht="14">
      <c r="A49" s="65"/>
      <c r="B49" s="65"/>
      <c r="C49" s="65"/>
      <c r="D49" s="65"/>
    </row>
    <row r="50" spans="1:4" s="66" customFormat="1" ht="14">
      <c r="A50" s="65"/>
      <c r="B50" s="65"/>
      <c r="C50" s="65"/>
      <c r="D50" s="65"/>
    </row>
    <row r="51" spans="1:4" s="66" customFormat="1" ht="14">
      <c r="A51" s="65"/>
      <c r="B51" s="65"/>
      <c r="C51" s="65"/>
      <c r="D51" s="65"/>
    </row>
    <row r="52" spans="1:4" s="66" customFormat="1" ht="14">
      <c r="A52" s="65"/>
      <c r="B52" s="65"/>
      <c r="C52" s="65"/>
      <c r="D52" s="65"/>
    </row>
    <row r="53" spans="1:4" s="66" customFormat="1" ht="14">
      <c r="A53" s="65"/>
      <c r="B53" s="65"/>
      <c r="C53" s="65"/>
      <c r="D53" s="65"/>
    </row>
    <row r="54" spans="1:4">
      <c r="A54" s="67"/>
      <c r="B54" s="67"/>
      <c r="C54" s="67"/>
      <c r="D54" s="67"/>
    </row>
  </sheetData>
  <sheetProtection algorithmName="SHA-512" hashValue="kteiGE+CvZR84z0FqmAwE+sUXdVftJdoSKJAaSE8jrKOyNTsuS8OuVFeDsv/PUnzKw0RvMCIyCpgbdaKn19t2A==" saltValue="QIGF7cMzfTXwMGWUh6mMew==" spinCount="100000" sheet="1" formatCells="0" formatColumns="0" formatRows="0" insertColumns="0" insertRows="0" insertHyperlinks="0" deleteColumns="0" deleteRows="0" autoFilter="0"/>
  <mergeCells count="8">
    <mergeCell ref="A2:D2"/>
    <mergeCell ref="B21:C21"/>
    <mergeCell ref="B15:C15"/>
    <mergeCell ref="B17:C17"/>
    <mergeCell ref="B19:C19"/>
    <mergeCell ref="B16:C16"/>
    <mergeCell ref="B18:C18"/>
    <mergeCell ref="B14:C14"/>
  </mergeCells>
  <phoneticPr fontId="3" type="noConversion"/>
  <hyperlinks>
    <hyperlink ref="D8" r:id="rId1" location="/?advanced=false&amp;basemap=hydro&amp;indicator=w_awr_def_tot_cat&amp;lat=30.00&amp;lng=-80.00&amp;mapMode=view&amp;month=1&amp;opacity=0.5&amp;ponderation=DEF&amp;predefined=false&amp;projection=absolute&amp;scenario=optimistic&amp;s" display="Reference: AQUEDUCT Water Risk Atlas" xr:uid="{00000000-0004-0000-0100-000000000000}"/>
  </hyperlinks>
  <pageMargins left="0.7" right="0.7" top="0.75" bottom="0.75" header="0.3" footer="0.3"/>
  <pageSetup scale="67" fitToHeight="2" orientation="landscape" horizontalDpi="0" verticalDpi="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'Pick lists'!$A$26:$A$33</xm:f>
          </x14:formula1>
          <xm:sqref>B13</xm:sqref>
        </x14:dataValidation>
        <x14:dataValidation type="list" allowBlank="1" showInputMessage="1" showErrorMessage="1" xr:uid="{00000000-0002-0000-0100-000000000000}">
          <x14:formula1>
            <xm:f>'Pick lists'!$A$2:$A$8</xm:f>
          </x14:formula1>
          <xm:sqref>B8</xm:sqref>
        </x14:dataValidation>
        <x14:dataValidation type="list" allowBlank="1" showInputMessage="1" showErrorMessage="1" xr:uid="{00000000-0002-0000-0100-000001000000}">
          <x14:formula1>
            <xm:f>'Pick lists'!$A$10:$A$16</xm:f>
          </x14:formula1>
          <xm:sqref>B9:B10</xm:sqref>
        </x14:dataValidation>
        <x14:dataValidation type="list" allowBlank="1" showInputMessage="1" showErrorMessage="1" xr:uid="{00000000-0002-0000-0100-000002000000}">
          <x14:formula1>
            <xm:f>'Pick lists'!$A$18:$A$24</xm:f>
          </x14:formula1>
          <xm:sqref>B11 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75"/>
  <sheetViews>
    <sheetView zoomScaleNormal="100" zoomScalePageLayoutView="125" workbookViewId="0">
      <selection sqref="A1:M1"/>
    </sheetView>
  </sheetViews>
  <sheetFormatPr baseColWidth="10" defaultRowHeight="16"/>
  <cols>
    <col min="1" max="1" width="9.33203125" style="19" customWidth="1"/>
    <col min="2" max="7" width="17.1640625" style="19" customWidth="1"/>
    <col min="8" max="8" width="18.1640625" style="19" customWidth="1"/>
    <col min="9" max="11" width="18" style="19" customWidth="1"/>
    <col min="12" max="12" width="19.1640625" style="19" customWidth="1"/>
    <col min="13" max="13" width="12" style="19" customWidth="1"/>
    <col min="14" max="15" width="24.5" style="19" customWidth="1"/>
    <col min="16" max="16" width="25.6640625" style="19" customWidth="1"/>
    <col min="17" max="18" width="24.5" style="19" customWidth="1"/>
    <col min="19" max="21" width="19.83203125" style="19" customWidth="1"/>
    <col min="22" max="22" width="21.83203125" style="19" customWidth="1"/>
    <col min="23" max="23" width="19.83203125" style="19" customWidth="1"/>
    <col min="24" max="24" width="21.1640625" style="19" customWidth="1"/>
    <col min="25" max="16384" width="10.83203125" style="19"/>
  </cols>
  <sheetData>
    <row r="1" spans="1:24" s="28" customFormat="1" ht="28" customHeight="1">
      <c r="A1" s="217" t="s">
        <v>164</v>
      </c>
      <c r="B1" s="217"/>
      <c r="C1" s="217"/>
      <c r="D1" s="217"/>
      <c r="E1" s="217"/>
      <c r="F1" s="217"/>
      <c r="G1" s="217"/>
      <c r="H1" s="217"/>
      <c r="I1" s="217"/>
      <c r="J1" s="217"/>
      <c r="K1" s="217"/>
      <c r="L1" s="217"/>
      <c r="M1" s="217"/>
      <c r="N1" s="27"/>
      <c r="O1" s="27"/>
      <c r="P1" s="27"/>
      <c r="Q1" s="27"/>
      <c r="R1" s="27"/>
      <c r="S1" s="27"/>
      <c r="T1" s="27"/>
      <c r="U1" s="27"/>
      <c r="V1" s="27"/>
      <c r="W1" s="27"/>
      <c r="X1" s="27"/>
    </row>
    <row r="2" spans="1:24" s="1" customFormat="1" ht="26" customHeight="1">
      <c r="A2" s="226" t="s">
        <v>336</v>
      </c>
      <c r="B2" s="226"/>
      <c r="C2" s="226"/>
      <c r="D2" s="226"/>
      <c r="E2" s="226"/>
      <c r="F2" s="226"/>
      <c r="G2" s="226"/>
      <c r="H2" s="226"/>
      <c r="I2" s="226"/>
      <c r="J2" s="226"/>
      <c r="K2" s="226"/>
      <c r="L2" s="226"/>
      <c r="M2" s="226"/>
      <c r="N2" s="29"/>
      <c r="O2" s="29"/>
      <c r="P2" s="29"/>
      <c r="Q2" s="29"/>
      <c r="R2" s="29"/>
    </row>
    <row r="3" spans="1:24" s="1" customFormat="1" ht="30" customHeight="1">
      <c r="A3" s="227" t="s">
        <v>169</v>
      </c>
      <c r="B3" s="227"/>
      <c r="C3" s="227"/>
      <c r="D3" s="227"/>
      <c r="E3" s="227"/>
      <c r="F3" s="227"/>
      <c r="G3" s="227"/>
      <c r="H3" s="227"/>
      <c r="I3" s="227"/>
      <c r="J3" s="227"/>
      <c r="K3" s="227"/>
      <c r="L3" s="227"/>
      <c r="M3" s="227"/>
      <c r="N3" s="30"/>
      <c r="O3" s="30"/>
      <c r="P3" s="30"/>
      <c r="Q3" s="30"/>
      <c r="R3" s="30"/>
    </row>
    <row r="4" spans="1:24" s="1" customFormat="1" ht="62" customHeight="1">
      <c r="A4" s="227" t="s">
        <v>165</v>
      </c>
      <c r="B4" s="227"/>
      <c r="C4" s="227"/>
      <c r="D4" s="227"/>
      <c r="E4" s="227"/>
      <c r="F4" s="227"/>
      <c r="G4" s="227"/>
      <c r="H4" s="227"/>
      <c r="I4" s="227"/>
      <c r="J4" s="227"/>
      <c r="K4" s="227"/>
      <c r="L4" s="227"/>
      <c r="M4" s="227"/>
      <c r="N4" s="30"/>
      <c r="O4" s="30"/>
      <c r="P4" s="30"/>
      <c r="Q4" s="30"/>
      <c r="R4" s="30"/>
    </row>
    <row r="5" spans="1:24" s="1" customFormat="1" ht="66" customHeight="1" thickBot="1">
      <c r="A5" s="227" t="s">
        <v>174</v>
      </c>
      <c r="B5" s="227"/>
      <c r="C5" s="227"/>
      <c r="D5" s="227"/>
      <c r="E5" s="227"/>
      <c r="F5" s="227"/>
      <c r="G5" s="227"/>
      <c r="H5" s="227"/>
      <c r="I5" s="227"/>
      <c r="J5" s="227"/>
      <c r="K5" s="227"/>
      <c r="L5" s="227"/>
      <c r="M5" s="227"/>
      <c r="N5" s="30"/>
      <c r="O5" s="30"/>
      <c r="P5" s="30"/>
      <c r="Q5" s="30"/>
      <c r="R5" s="30"/>
    </row>
    <row r="6" spans="1:24" s="1" customFormat="1" ht="14" thickBot="1">
      <c r="A6" s="31"/>
      <c r="B6" s="31"/>
      <c r="C6" s="31"/>
      <c r="D6" s="31"/>
      <c r="E6" s="31"/>
      <c r="F6" s="31"/>
      <c r="G6" s="31"/>
      <c r="H6" s="31"/>
      <c r="I6" s="31"/>
      <c r="J6" s="31"/>
      <c r="K6" s="31"/>
      <c r="L6" s="31"/>
      <c r="M6" s="31"/>
      <c r="N6" s="32" t="s">
        <v>183</v>
      </c>
      <c r="O6" s="33"/>
      <c r="P6" s="33"/>
      <c r="Q6" s="34"/>
      <c r="R6" s="218" t="s">
        <v>102</v>
      </c>
      <c r="S6" s="219"/>
      <c r="T6" s="219"/>
      <c r="U6" s="219"/>
      <c r="V6" s="219"/>
      <c r="W6" s="219"/>
      <c r="X6" s="220"/>
    </row>
    <row r="7" spans="1:24" s="1" customFormat="1" ht="33" customHeight="1" thickBot="1">
      <c r="A7" s="221" t="s">
        <v>172</v>
      </c>
      <c r="B7" s="222"/>
      <c r="C7" s="222"/>
      <c r="D7" s="222"/>
      <c r="E7" s="222"/>
      <c r="F7" s="222"/>
      <c r="G7" s="222"/>
      <c r="H7" s="222"/>
      <c r="I7" s="222"/>
      <c r="J7" s="222"/>
      <c r="K7" s="222"/>
      <c r="L7" s="223"/>
      <c r="M7" s="35"/>
      <c r="N7" s="224" t="s">
        <v>150</v>
      </c>
      <c r="O7" s="225"/>
      <c r="P7" s="225"/>
      <c r="Q7" s="225"/>
      <c r="R7" s="216" t="s">
        <v>166</v>
      </c>
      <c r="S7" s="216"/>
      <c r="T7" s="216"/>
      <c r="U7" s="216"/>
      <c r="V7" s="216"/>
      <c r="W7" s="216"/>
      <c r="X7" s="216"/>
    </row>
    <row r="8" spans="1:24" s="1" customFormat="1" ht="71" thickBot="1">
      <c r="A8" s="36" t="s">
        <v>123</v>
      </c>
      <c r="B8" s="37" t="s">
        <v>124</v>
      </c>
      <c r="C8" s="37" t="s">
        <v>129</v>
      </c>
      <c r="D8" s="37" t="s">
        <v>125</v>
      </c>
      <c r="E8" s="37" t="s">
        <v>130</v>
      </c>
      <c r="F8" s="37" t="s">
        <v>126</v>
      </c>
      <c r="G8" s="37" t="s">
        <v>127</v>
      </c>
      <c r="H8" s="37" t="s">
        <v>128</v>
      </c>
      <c r="I8" s="38" t="s">
        <v>134</v>
      </c>
      <c r="J8" s="38" t="s">
        <v>137</v>
      </c>
      <c r="K8" s="39" t="s">
        <v>143</v>
      </c>
      <c r="L8" s="40" t="s">
        <v>144</v>
      </c>
      <c r="M8" s="39" t="s">
        <v>122</v>
      </c>
      <c r="N8" s="39" t="s">
        <v>152</v>
      </c>
      <c r="O8" s="37" t="s">
        <v>153</v>
      </c>
      <c r="P8" s="39" t="s">
        <v>140</v>
      </c>
      <c r="Q8" s="37" t="s">
        <v>141</v>
      </c>
      <c r="R8" s="37" t="s">
        <v>149</v>
      </c>
      <c r="S8" s="37" t="s">
        <v>148</v>
      </c>
      <c r="T8" s="37" t="s">
        <v>147</v>
      </c>
      <c r="U8" s="37" t="s">
        <v>78</v>
      </c>
      <c r="V8" s="37" t="s">
        <v>146</v>
      </c>
      <c r="W8" s="37" t="s">
        <v>145</v>
      </c>
      <c r="X8" s="37" t="s">
        <v>80</v>
      </c>
    </row>
    <row r="9" spans="1:24" s="20" customFormat="1" ht="52" customHeight="1">
      <c r="A9" s="21" t="s">
        <v>182</v>
      </c>
      <c r="B9" s="22" t="s">
        <v>131</v>
      </c>
      <c r="C9" s="21" t="s">
        <v>142</v>
      </c>
      <c r="D9" s="21" t="s">
        <v>132</v>
      </c>
      <c r="E9" s="21">
        <v>4.4999999999999998E-2</v>
      </c>
      <c r="F9" s="21">
        <v>2</v>
      </c>
      <c r="G9" s="21">
        <f>E9*F9</f>
        <v>0.09</v>
      </c>
      <c r="H9" s="23">
        <v>1</v>
      </c>
      <c r="I9" s="23" t="s">
        <v>133</v>
      </c>
      <c r="J9" s="23"/>
      <c r="K9" s="24" t="s">
        <v>135</v>
      </c>
      <c r="L9" s="23" t="s">
        <v>136</v>
      </c>
      <c r="N9" s="23" t="s">
        <v>138</v>
      </c>
      <c r="O9" s="24" t="s">
        <v>138</v>
      </c>
      <c r="P9" s="24" t="s">
        <v>139</v>
      </c>
      <c r="Q9" s="24" t="s">
        <v>139</v>
      </c>
      <c r="R9" s="24" t="s">
        <v>154</v>
      </c>
      <c r="S9" s="25" t="s">
        <v>98</v>
      </c>
      <c r="T9" s="25" t="s">
        <v>97</v>
      </c>
      <c r="U9" s="25" t="s">
        <v>97</v>
      </c>
      <c r="V9" s="25" t="s">
        <v>97</v>
      </c>
      <c r="W9" s="25" t="s">
        <v>97</v>
      </c>
      <c r="X9" s="25" t="s">
        <v>96</v>
      </c>
    </row>
    <row r="10" spans="1:24" s="20" customFormat="1" ht="13">
      <c r="A10" s="21"/>
      <c r="B10" s="21"/>
      <c r="C10" s="21"/>
      <c r="D10" s="21"/>
      <c r="E10" s="21"/>
      <c r="F10" s="21"/>
      <c r="G10" s="21"/>
      <c r="H10" s="23"/>
      <c r="I10" s="23"/>
      <c r="K10" s="24"/>
      <c r="L10" s="23"/>
      <c r="N10" s="24"/>
      <c r="O10" s="24"/>
      <c r="P10" s="24"/>
      <c r="Q10" s="24"/>
      <c r="R10" s="24"/>
    </row>
    <row r="11" spans="1:24" s="20" customFormat="1" ht="13">
      <c r="A11" s="21"/>
      <c r="B11" s="21"/>
      <c r="C11" s="21"/>
      <c r="D11" s="21"/>
      <c r="E11" s="21"/>
      <c r="F11" s="21"/>
      <c r="G11" s="21"/>
      <c r="H11" s="23"/>
      <c r="N11" s="23"/>
      <c r="O11" s="24"/>
      <c r="P11" s="24"/>
      <c r="Q11" s="24"/>
      <c r="R11" s="24"/>
    </row>
    <row r="12" spans="1:24" s="20" customFormat="1" ht="13"/>
    <row r="13" spans="1:24" s="20" customFormat="1" ht="13"/>
    <row r="14" spans="1:24" s="20" customFormat="1" ht="13"/>
    <row r="15" spans="1:24" s="20" customFormat="1" ht="13"/>
    <row r="16" spans="1:24" s="20" customFormat="1" ht="13"/>
    <row r="17" s="20" customFormat="1" ht="13"/>
    <row r="18" s="20" customFormat="1" ht="13"/>
    <row r="19" s="20" customFormat="1" ht="13"/>
    <row r="20" s="20" customFormat="1" ht="13"/>
    <row r="21" s="20" customFormat="1" ht="13"/>
    <row r="22" s="20" customFormat="1" ht="13"/>
    <row r="23" s="20" customFormat="1" ht="13"/>
    <row r="24" s="20" customFormat="1" ht="13"/>
    <row r="25" s="20" customFormat="1" ht="13"/>
    <row r="26" s="20" customFormat="1" ht="13"/>
    <row r="27" s="20" customFormat="1" ht="13"/>
    <row r="28" s="20" customFormat="1" ht="13"/>
    <row r="29" s="20" customFormat="1" ht="13"/>
    <row r="30" s="20" customFormat="1" ht="13"/>
    <row r="31" s="20" customFormat="1" ht="13"/>
    <row r="32" s="20" customFormat="1" ht="13"/>
    <row r="33" s="20" customFormat="1" ht="13"/>
    <row r="34" s="20" customFormat="1" ht="13"/>
    <row r="35" s="20" customFormat="1" ht="13"/>
    <row r="36" s="20" customFormat="1" ht="13"/>
    <row r="37" s="20" customFormat="1" ht="13"/>
    <row r="38" s="20" customFormat="1" ht="13"/>
    <row r="39" s="20" customFormat="1" ht="13"/>
    <row r="40" s="20" customFormat="1" ht="13"/>
    <row r="41" s="20" customFormat="1" ht="13"/>
    <row r="42" s="20" customFormat="1" ht="13"/>
    <row r="43" s="20" customFormat="1" ht="13"/>
    <row r="44" s="20" customFormat="1" ht="13"/>
    <row r="45" s="20" customFormat="1" ht="13"/>
    <row r="46" s="20" customFormat="1" ht="13"/>
    <row r="47" s="20" customFormat="1" ht="13"/>
    <row r="48" s="20" customFormat="1" ht="13"/>
    <row r="49" s="20" customFormat="1" ht="13"/>
    <row r="50" s="20" customFormat="1" ht="13"/>
    <row r="51" s="20" customFormat="1" ht="13"/>
    <row r="52" s="20" customFormat="1" ht="13"/>
    <row r="53" s="20" customFormat="1" ht="13"/>
    <row r="54" s="20" customFormat="1" ht="13"/>
    <row r="55" s="20" customFormat="1" ht="13"/>
    <row r="56" s="20" customFormat="1" ht="13"/>
    <row r="57" s="20" customFormat="1" ht="13"/>
    <row r="58" s="20" customFormat="1" ht="13"/>
    <row r="59" s="20" customFormat="1" ht="13"/>
    <row r="60" s="20" customFormat="1" ht="13"/>
    <row r="61" s="20" customFormat="1" ht="13"/>
    <row r="62" s="20" customFormat="1" ht="13"/>
    <row r="63" s="20" customFormat="1" ht="13"/>
    <row r="64" s="20" customFormat="1" ht="13"/>
    <row r="65" s="20" customFormat="1" ht="13"/>
    <row r="66" s="20" customFormat="1" ht="13"/>
    <row r="67" s="20" customFormat="1" ht="13"/>
    <row r="68" s="20" customFormat="1" ht="13"/>
    <row r="69" s="20" customFormat="1" ht="13"/>
    <row r="70" s="20" customFormat="1" ht="13"/>
    <row r="71" s="20" customFormat="1" ht="13"/>
    <row r="72" s="20" customFormat="1" ht="13"/>
    <row r="73" s="20" customFormat="1" ht="13"/>
    <row r="74" s="20" customFormat="1" ht="13"/>
    <row r="75" s="20" customFormat="1" ht="13"/>
  </sheetData>
  <sheetProtection algorithmName="SHA-512" hashValue="wtClzIGgT9JAlMtn65UXXqO00JcTx2n/wxFIcfMNZTX4/wnnB9SQkHaT+YP52E7ty1Rj/qDx6z55gvKC3Z9Ohg==" saltValue="A9anLr1XfKpWPT41Hfl+1g==" spinCount="100000" sheet="1" objects="1" scenarios="1" formatCells="0" formatColumns="0" formatRows="0"/>
  <mergeCells count="9">
    <mergeCell ref="R7:X7"/>
    <mergeCell ref="A1:M1"/>
    <mergeCell ref="R6:X6"/>
    <mergeCell ref="A7:L7"/>
    <mergeCell ref="N7:Q7"/>
    <mergeCell ref="A2:M2"/>
    <mergeCell ref="A3:M3"/>
    <mergeCell ref="A4:M4"/>
    <mergeCell ref="A5:M5"/>
  </mergeCells>
  <conditionalFormatting sqref="H9:H60">
    <cfRule type="cellIs" dxfId="0" priority="1" operator="greaterThanOrEqual">
      <formula>0.25</formula>
    </cfRule>
  </conditionalFormatting>
  <hyperlinks>
    <hyperlink ref="R6" r:id="rId1" location="/?advanced=false&amp;basemap=hydro&amp;indicator=w_awr_def_tot_cat&amp;lat=30.00&amp;lng=-80.00&amp;mapMode=view&amp;month=1&amp;opacity=0.5&amp;ponderation=DEF&amp;predefined=false&amp;projection=absolute&amp;scenario=optimistic&amp;s" xr:uid="{00000000-0004-0000-0200-000000000000}"/>
    <hyperlink ref="S6" r:id="rId2"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1000000}"/>
    <hyperlink ref="T6" r:id="rId3"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2000000}"/>
    <hyperlink ref="U6" r:id="rId4"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3000000}"/>
    <hyperlink ref="V6" r:id="rId5"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4000000}"/>
    <hyperlink ref="W6" r:id="rId6"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5000000}"/>
    <hyperlink ref="X6" r:id="rId7" location="/?advanced=false&amp;basemap=hydro&amp;indicator=w_awr_def_tot_cat&amp;lat=30.00&amp;lng=-80.00&amp;mapMode=view&amp;month=1&amp;opacity=0.5&amp;ponderation=DEF&amp;predefined=false&amp;projection=absolute&amp;scenario=optimistic&amp;s" display="https://www.wri.org/applications/aqueduct/water-risk-atlas/ - /?advanced=false&amp;basemap=hydro&amp;indicator=w_awr_def_tot_cat&amp;lat=30.00&amp;lng=-80.00&amp;mapMode=view&amp;month=1&amp;opacity=0.5&amp;ponderation=DEF&amp;predefined=false&amp;projection=absolute&amp;scenario=optimistic&amp;s" xr:uid="{00000000-0004-0000-0200-000006000000}"/>
    <hyperlink ref="N6" r:id="rId8" display="Link to V4.0 Key Materials Reference Document" xr:uid="{00000000-0004-0000-0200-000007000000}"/>
  </hyperlinks>
  <pageMargins left="0.7" right="0.7" top="0.75" bottom="0.75" header="0.3" footer="0.3"/>
  <pageSetup orientation="portrait" horizontalDpi="0" verticalDpi="0"/>
  <legacyDrawing r:id="rId9"/>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'Pick lists'!$A$2:$A$8</xm:f>
          </x14:formula1>
          <xm:sqref>S9</xm:sqref>
        </x14:dataValidation>
        <x14:dataValidation type="list" allowBlank="1" showInputMessage="1" showErrorMessage="1" xr:uid="{00000000-0002-0000-0200-000001000000}">
          <x14:formula1>
            <xm:f>'Pick lists'!$A$10:$A$16</xm:f>
          </x14:formula1>
          <xm:sqref>T9:U9</xm:sqref>
        </x14:dataValidation>
        <x14:dataValidation type="list" allowBlank="1" showInputMessage="1" showErrorMessage="1" xr:uid="{00000000-0002-0000-0200-000002000000}">
          <x14:formula1>
            <xm:f>'Pick lists'!$A$18:$A$24</xm:f>
          </x14:formula1>
          <xm:sqref>V9:W9</xm:sqref>
        </x14:dataValidation>
        <x14:dataValidation type="list" allowBlank="1" showInputMessage="1" showErrorMessage="1" xr:uid="{00000000-0002-0000-0200-000003000000}">
          <x14:formula1>
            <xm:f>'Pick lists'!$A$26:$A$34</xm:f>
          </x14:formula1>
          <xm:sqref>X9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83"/>
  <sheetViews>
    <sheetView topLeftCell="A4" zoomScale="125" zoomScaleNormal="125" zoomScalePageLayoutView="125" workbookViewId="0">
      <selection sqref="A1:M1"/>
    </sheetView>
  </sheetViews>
  <sheetFormatPr baseColWidth="10" defaultRowHeight="13"/>
  <cols>
    <col min="1" max="1" width="39.33203125" style="2" customWidth="1"/>
    <col min="2" max="2" width="16" style="3" customWidth="1"/>
    <col min="3" max="3" width="17.1640625" style="1" customWidth="1"/>
    <col min="4" max="4" width="23.33203125" style="2" customWidth="1"/>
    <col min="5" max="5" width="79.83203125" style="9" customWidth="1"/>
    <col min="6" max="7" width="35.83203125" style="1" customWidth="1"/>
    <col min="8" max="16384" width="10.83203125" style="1"/>
  </cols>
  <sheetData>
    <row r="1" spans="1:7" ht="28">
      <c r="A1" s="2" t="s">
        <v>170</v>
      </c>
      <c r="B1" s="3" t="s">
        <v>21</v>
      </c>
      <c r="C1" s="1" t="s">
        <v>25</v>
      </c>
      <c r="D1" s="2" t="s">
        <v>26</v>
      </c>
      <c r="E1" s="4" t="s">
        <v>175</v>
      </c>
      <c r="F1" s="1" t="s">
        <v>72</v>
      </c>
      <c r="G1" s="4" t="s">
        <v>184</v>
      </c>
    </row>
    <row r="2" spans="1:7" ht="37" customHeight="1">
      <c r="A2" s="5" t="s">
        <v>98</v>
      </c>
      <c r="B2" s="3" t="s">
        <v>17</v>
      </c>
      <c r="C2" s="1">
        <v>1E-3</v>
      </c>
      <c r="D2" s="2" t="s">
        <v>29</v>
      </c>
      <c r="E2" s="6" t="s">
        <v>167</v>
      </c>
      <c r="F2" s="1" t="s">
        <v>55</v>
      </c>
      <c r="G2" s="12" t="s">
        <v>185</v>
      </c>
    </row>
    <row r="3" spans="1:7" ht="29">
      <c r="A3" s="2" t="s">
        <v>15</v>
      </c>
      <c r="B3" s="3" t="s">
        <v>18</v>
      </c>
      <c r="C3" s="1">
        <v>1000</v>
      </c>
      <c r="D3" s="2" t="s">
        <v>30</v>
      </c>
      <c r="E3" s="6" t="s">
        <v>59</v>
      </c>
      <c r="F3" s="1" t="s">
        <v>56</v>
      </c>
      <c r="G3" s="13" t="s">
        <v>186</v>
      </c>
    </row>
    <row r="4" spans="1:7" ht="29">
      <c r="A4" s="2" t="s">
        <v>11</v>
      </c>
      <c r="B4" s="3" t="s">
        <v>28</v>
      </c>
      <c r="C4" s="1">
        <v>3.7854099999999999E-3</v>
      </c>
      <c r="D4" s="2" t="s">
        <v>31</v>
      </c>
      <c r="E4" s="6" t="s">
        <v>58</v>
      </c>
      <c r="F4" s="1" t="s">
        <v>57</v>
      </c>
      <c r="G4" s="13" t="s">
        <v>187</v>
      </c>
    </row>
    <row r="5" spans="1:7" ht="29">
      <c r="A5" s="2" t="s">
        <v>12</v>
      </c>
      <c r="B5" s="3" t="s">
        <v>16</v>
      </c>
      <c r="C5" s="1">
        <v>1</v>
      </c>
      <c r="D5" s="2" t="s">
        <v>27</v>
      </c>
      <c r="E5" s="6" t="s">
        <v>61</v>
      </c>
      <c r="F5" s="1" t="s">
        <v>68</v>
      </c>
      <c r="G5" s="13" t="s">
        <v>188</v>
      </c>
    </row>
    <row r="6" spans="1:7" ht="16">
      <c r="A6" s="2" t="s">
        <v>13</v>
      </c>
      <c r="E6" s="6" t="s">
        <v>60</v>
      </c>
      <c r="F6" s="1" t="s">
        <v>70</v>
      </c>
      <c r="G6" s="13" t="s">
        <v>189</v>
      </c>
    </row>
    <row r="7" spans="1:7" ht="16">
      <c r="A7" s="2" t="s">
        <v>14</v>
      </c>
      <c r="E7" s="6" t="s">
        <v>115</v>
      </c>
      <c r="F7" s="1" t="s">
        <v>69</v>
      </c>
      <c r="G7" s="13" t="s">
        <v>190</v>
      </c>
    </row>
    <row r="8" spans="1:7" ht="30" thickBot="1">
      <c r="A8" s="7" t="s">
        <v>87</v>
      </c>
      <c r="E8" s="6" t="s">
        <v>62</v>
      </c>
      <c r="F8" s="1" t="s">
        <v>71</v>
      </c>
      <c r="G8" s="13" t="s">
        <v>191</v>
      </c>
    </row>
    <row r="9" spans="1:7" ht="16">
      <c r="A9" s="2" t="s">
        <v>93</v>
      </c>
      <c r="E9" s="6" t="s">
        <v>63</v>
      </c>
      <c r="F9" s="1" t="s">
        <v>49</v>
      </c>
      <c r="G9" s="13" t="s">
        <v>192</v>
      </c>
    </row>
    <row r="10" spans="1:7" ht="16">
      <c r="A10" s="5" t="s">
        <v>97</v>
      </c>
      <c r="E10" s="6" t="s">
        <v>114</v>
      </c>
      <c r="G10" s="13" t="s">
        <v>193</v>
      </c>
    </row>
    <row r="11" spans="1:7" ht="29">
      <c r="A11" s="2" t="s">
        <v>82</v>
      </c>
      <c r="E11" s="8" t="s">
        <v>121</v>
      </c>
      <c r="G11" s="13" t="s">
        <v>194</v>
      </c>
    </row>
    <row r="12" spans="1:7" ht="57">
      <c r="A12" s="2" t="s">
        <v>83</v>
      </c>
      <c r="E12" s="6" t="s">
        <v>168</v>
      </c>
      <c r="G12" s="13" t="s">
        <v>195</v>
      </c>
    </row>
    <row r="13" spans="1:7" ht="29">
      <c r="A13" s="2" t="s">
        <v>84</v>
      </c>
      <c r="E13" s="6" t="s">
        <v>64</v>
      </c>
      <c r="G13" s="13" t="s">
        <v>196</v>
      </c>
    </row>
    <row r="14" spans="1:7" ht="71">
      <c r="A14" s="2" t="s">
        <v>85</v>
      </c>
      <c r="E14" s="6" t="s">
        <v>113</v>
      </c>
      <c r="G14" s="13" t="s">
        <v>197</v>
      </c>
    </row>
    <row r="15" spans="1:7" ht="29">
      <c r="A15" s="2" t="s">
        <v>86</v>
      </c>
      <c r="E15" s="6" t="s">
        <v>110</v>
      </c>
      <c r="G15" s="13" t="s">
        <v>198</v>
      </c>
    </row>
    <row r="16" spans="1:7" ht="17" thickBot="1">
      <c r="A16" s="7" t="s">
        <v>87</v>
      </c>
      <c r="E16" s="6" t="s">
        <v>111</v>
      </c>
      <c r="G16" s="13" t="s">
        <v>199</v>
      </c>
    </row>
    <row r="17" spans="1:7" ht="29">
      <c r="A17" s="2" t="s">
        <v>151</v>
      </c>
      <c r="E17" s="6" t="s">
        <v>112</v>
      </c>
      <c r="G17" s="13" t="s">
        <v>200</v>
      </c>
    </row>
    <row r="18" spans="1:7" ht="16">
      <c r="A18" s="5" t="s">
        <v>97</v>
      </c>
      <c r="G18" s="13" t="s">
        <v>201</v>
      </c>
    </row>
    <row r="19" spans="1:7" ht="16">
      <c r="A19" s="2" t="s">
        <v>88</v>
      </c>
      <c r="G19" s="13" t="s">
        <v>202</v>
      </c>
    </row>
    <row r="20" spans="1:7" ht="16">
      <c r="A20" s="2" t="s">
        <v>89</v>
      </c>
      <c r="G20" s="13" t="s">
        <v>203</v>
      </c>
    </row>
    <row r="21" spans="1:7" ht="16">
      <c r="A21" s="2" t="s">
        <v>90</v>
      </c>
      <c r="G21" s="13" t="s">
        <v>204</v>
      </c>
    </row>
    <row r="22" spans="1:7" ht="16">
      <c r="A22" s="2" t="s">
        <v>91</v>
      </c>
      <c r="G22" s="13" t="s">
        <v>205</v>
      </c>
    </row>
    <row r="23" spans="1:7" ht="16">
      <c r="A23" s="2" t="s">
        <v>92</v>
      </c>
      <c r="G23" s="13" t="s">
        <v>206</v>
      </c>
    </row>
    <row r="24" spans="1:7" ht="17" thickBot="1">
      <c r="A24" s="7" t="s">
        <v>87</v>
      </c>
      <c r="G24" s="13" t="s">
        <v>207</v>
      </c>
    </row>
    <row r="25" spans="1:7" ht="16">
      <c r="A25" s="2" t="s">
        <v>95</v>
      </c>
      <c r="G25" s="13" t="s">
        <v>208</v>
      </c>
    </row>
    <row r="26" spans="1:7" ht="15" customHeight="1">
      <c r="A26" s="5" t="s">
        <v>96</v>
      </c>
      <c r="G26" s="13" t="s">
        <v>209</v>
      </c>
    </row>
    <row r="27" spans="1:7" ht="16">
      <c r="A27" s="64" t="s">
        <v>337</v>
      </c>
      <c r="G27" s="13" t="s">
        <v>210</v>
      </c>
    </row>
    <row r="28" spans="1:7" ht="16">
      <c r="A28" s="64" t="s">
        <v>338</v>
      </c>
      <c r="G28" s="13" t="s">
        <v>211</v>
      </c>
    </row>
    <row r="29" spans="1:7" ht="16">
      <c r="A29" s="64" t="s">
        <v>339</v>
      </c>
      <c r="G29" s="13" t="s">
        <v>212</v>
      </c>
    </row>
    <row r="30" spans="1:7" ht="16">
      <c r="A30" s="64" t="s">
        <v>340</v>
      </c>
      <c r="G30" s="13" t="s">
        <v>213</v>
      </c>
    </row>
    <row r="31" spans="1:7" ht="16">
      <c r="A31" s="64" t="s">
        <v>341</v>
      </c>
      <c r="G31" s="13" t="s">
        <v>214</v>
      </c>
    </row>
    <row r="32" spans="1:7" ht="16">
      <c r="A32" s="64" t="s">
        <v>342</v>
      </c>
      <c r="G32" s="13" t="s">
        <v>215</v>
      </c>
    </row>
    <row r="33" spans="1:7" ht="16">
      <c r="A33" s="64" t="s">
        <v>87</v>
      </c>
      <c r="G33" s="13" t="s">
        <v>216</v>
      </c>
    </row>
    <row r="34" spans="1:7" ht="16">
      <c r="G34" s="13" t="s">
        <v>217</v>
      </c>
    </row>
    <row r="35" spans="1:7" ht="16">
      <c r="G35" s="13" t="s">
        <v>218</v>
      </c>
    </row>
    <row r="36" spans="1:7" ht="16">
      <c r="G36" s="13" t="s">
        <v>219</v>
      </c>
    </row>
    <row r="37" spans="1:7" ht="16">
      <c r="G37" s="13" t="s">
        <v>220</v>
      </c>
    </row>
    <row r="38" spans="1:7" ht="16">
      <c r="G38" s="13" t="s">
        <v>221</v>
      </c>
    </row>
    <row r="39" spans="1:7" ht="16">
      <c r="G39" s="13" t="s">
        <v>222</v>
      </c>
    </row>
    <row r="40" spans="1:7" ht="16">
      <c r="G40" s="13" t="s">
        <v>223</v>
      </c>
    </row>
    <row r="41" spans="1:7" ht="16">
      <c r="G41" s="13" t="s">
        <v>224</v>
      </c>
    </row>
    <row r="42" spans="1:7" ht="16">
      <c r="G42" s="13" t="s">
        <v>225</v>
      </c>
    </row>
    <row r="43" spans="1:7" ht="16">
      <c r="G43" s="13" t="s">
        <v>226</v>
      </c>
    </row>
    <row r="44" spans="1:7" ht="16">
      <c r="G44" s="13" t="s">
        <v>227</v>
      </c>
    </row>
    <row r="45" spans="1:7" ht="16">
      <c r="G45" s="13" t="s">
        <v>228</v>
      </c>
    </row>
    <row r="46" spans="1:7" ht="16">
      <c r="G46" s="13" t="s">
        <v>229</v>
      </c>
    </row>
    <row r="47" spans="1:7" ht="16">
      <c r="G47" s="13" t="s">
        <v>230</v>
      </c>
    </row>
    <row r="48" spans="1:7" ht="16">
      <c r="G48" s="13" t="s">
        <v>231</v>
      </c>
    </row>
    <row r="49" spans="7:7" ht="16">
      <c r="G49" s="13" t="s">
        <v>232</v>
      </c>
    </row>
    <row r="50" spans="7:7" ht="16">
      <c r="G50" s="13" t="s">
        <v>233</v>
      </c>
    </row>
    <row r="51" spans="7:7" ht="16">
      <c r="G51" s="13" t="s">
        <v>234</v>
      </c>
    </row>
    <row r="52" spans="7:7" ht="16">
      <c r="G52" s="13" t="s">
        <v>235</v>
      </c>
    </row>
    <row r="53" spans="7:7" ht="16">
      <c r="G53" s="13" t="s">
        <v>236</v>
      </c>
    </row>
    <row r="54" spans="7:7" ht="16">
      <c r="G54" s="13" t="s">
        <v>237</v>
      </c>
    </row>
    <row r="55" spans="7:7" ht="16">
      <c r="G55" s="13" t="s">
        <v>238</v>
      </c>
    </row>
    <row r="56" spans="7:7" ht="16">
      <c r="G56" s="13" t="s">
        <v>239</v>
      </c>
    </row>
    <row r="57" spans="7:7" ht="16">
      <c r="G57" s="13" t="s">
        <v>240</v>
      </c>
    </row>
    <row r="58" spans="7:7" ht="16">
      <c r="G58" s="13" t="s">
        <v>241</v>
      </c>
    </row>
    <row r="59" spans="7:7" ht="16">
      <c r="G59" s="13" t="s">
        <v>242</v>
      </c>
    </row>
    <row r="60" spans="7:7" ht="16">
      <c r="G60" s="13" t="s">
        <v>243</v>
      </c>
    </row>
    <row r="61" spans="7:7" ht="16">
      <c r="G61" s="13" t="s">
        <v>244</v>
      </c>
    </row>
    <row r="62" spans="7:7" ht="16">
      <c r="G62" s="13" t="s">
        <v>245</v>
      </c>
    </row>
    <row r="63" spans="7:7" ht="16">
      <c r="G63" s="13" t="s">
        <v>246</v>
      </c>
    </row>
    <row r="64" spans="7:7" ht="16">
      <c r="G64" s="13" t="s">
        <v>247</v>
      </c>
    </row>
    <row r="65" spans="7:7" ht="16">
      <c r="G65" s="13" t="s">
        <v>248</v>
      </c>
    </row>
    <row r="66" spans="7:7" ht="16">
      <c r="G66" s="13" t="s">
        <v>249</v>
      </c>
    </row>
    <row r="67" spans="7:7" ht="16">
      <c r="G67" s="13" t="s">
        <v>250</v>
      </c>
    </row>
    <row r="68" spans="7:7" ht="16">
      <c r="G68" s="13" t="s">
        <v>251</v>
      </c>
    </row>
    <row r="69" spans="7:7" ht="16">
      <c r="G69" s="13" t="s">
        <v>252</v>
      </c>
    </row>
    <row r="70" spans="7:7" ht="16">
      <c r="G70" s="13" t="s">
        <v>253</v>
      </c>
    </row>
    <row r="71" spans="7:7" ht="16">
      <c r="G71" s="13" t="s">
        <v>254</v>
      </c>
    </row>
    <row r="72" spans="7:7" ht="16">
      <c r="G72" s="13" t="s">
        <v>255</v>
      </c>
    </row>
    <row r="73" spans="7:7" ht="16">
      <c r="G73" s="13" t="s">
        <v>256</v>
      </c>
    </row>
    <row r="74" spans="7:7" ht="16">
      <c r="G74" s="13" t="s">
        <v>257</v>
      </c>
    </row>
    <row r="75" spans="7:7" ht="16">
      <c r="G75" s="13" t="s">
        <v>258</v>
      </c>
    </row>
    <row r="76" spans="7:7" ht="16">
      <c r="G76" s="13" t="s">
        <v>259</v>
      </c>
    </row>
    <row r="77" spans="7:7" ht="16">
      <c r="G77" s="13" t="s">
        <v>260</v>
      </c>
    </row>
    <row r="78" spans="7:7" ht="16">
      <c r="G78" s="13" t="s">
        <v>261</v>
      </c>
    </row>
    <row r="79" spans="7:7" ht="16">
      <c r="G79" s="13" t="s">
        <v>262</v>
      </c>
    </row>
    <row r="80" spans="7:7" ht="16">
      <c r="G80" s="13" t="s">
        <v>263</v>
      </c>
    </row>
    <row r="81" spans="7:7" ht="16">
      <c r="G81" s="13" t="s">
        <v>264</v>
      </c>
    </row>
    <row r="82" spans="7:7" ht="16">
      <c r="G82" s="13" t="s">
        <v>265</v>
      </c>
    </row>
    <row r="83" spans="7:7" ht="16">
      <c r="G83" s="13" t="s">
        <v>266</v>
      </c>
    </row>
    <row r="84" spans="7:7" ht="16">
      <c r="G84" s="13" t="s">
        <v>267</v>
      </c>
    </row>
    <row r="85" spans="7:7" ht="16">
      <c r="G85" s="13" t="s">
        <v>268</v>
      </c>
    </row>
    <row r="86" spans="7:7" ht="16">
      <c r="G86" s="13" t="s">
        <v>269</v>
      </c>
    </row>
    <row r="87" spans="7:7" ht="16">
      <c r="G87" s="13" t="s">
        <v>270</v>
      </c>
    </row>
    <row r="88" spans="7:7" ht="16">
      <c r="G88" s="13" t="s">
        <v>271</v>
      </c>
    </row>
    <row r="89" spans="7:7" ht="16">
      <c r="G89" s="13" t="s">
        <v>272</v>
      </c>
    </row>
    <row r="90" spans="7:7" ht="16">
      <c r="G90" s="13" t="s">
        <v>273</v>
      </c>
    </row>
    <row r="91" spans="7:7" ht="16">
      <c r="G91" s="13" t="s">
        <v>274</v>
      </c>
    </row>
    <row r="92" spans="7:7" ht="16">
      <c r="G92" s="13" t="s">
        <v>136</v>
      </c>
    </row>
    <row r="93" spans="7:7" ht="16">
      <c r="G93" s="13" t="s">
        <v>275</v>
      </c>
    </row>
    <row r="94" spans="7:7" ht="16">
      <c r="G94" s="13" t="s">
        <v>276</v>
      </c>
    </row>
    <row r="95" spans="7:7" ht="16">
      <c r="G95" s="13" t="s">
        <v>277</v>
      </c>
    </row>
    <row r="96" spans="7:7" ht="16">
      <c r="G96" s="13" t="s">
        <v>278</v>
      </c>
    </row>
    <row r="97" spans="7:7" ht="16">
      <c r="G97" s="13" t="s">
        <v>279</v>
      </c>
    </row>
    <row r="98" spans="7:7" ht="16">
      <c r="G98" s="13" t="s">
        <v>280</v>
      </c>
    </row>
    <row r="99" spans="7:7" ht="16">
      <c r="G99" s="13" t="s">
        <v>281</v>
      </c>
    </row>
    <row r="100" spans="7:7" ht="16">
      <c r="G100" s="13" t="s">
        <v>282</v>
      </c>
    </row>
    <row r="101" spans="7:7" ht="16">
      <c r="G101" s="13" t="s">
        <v>283</v>
      </c>
    </row>
    <row r="102" spans="7:7" ht="16">
      <c r="G102" s="13" t="s">
        <v>284</v>
      </c>
    </row>
    <row r="103" spans="7:7" ht="16">
      <c r="G103" s="13" t="s">
        <v>285</v>
      </c>
    </row>
    <row r="104" spans="7:7" ht="16">
      <c r="G104" s="13" t="s">
        <v>286</v>
      </c>
    </row>
    <row r="105" spans="7:7" ht="16">
      <c r="G105" s="13" t="s">
        <v>209</v>
      </c>
    </row>
    <row r="106" spans="7:7" ht="16">
      <c r="G106" s="13" t="s">
        <v>287</v>
      </c>
    </row>
    <row r="107" spans="7:7" ht="16">
      <c r="G107" s="13" t="s">
        <v>288</v>
      </c>
    </row>
    <row r="108" spans="7:7" ht="16">
      <c r="G108" s="13" t="s">
        <v>289</v>
      </c>
    </row>
    <row r="109" spans="7:7" ht="16">
      <c r="G109" s="13" t="s">
        <v>290</v>
      </c>
    </row>
    <row r="110" spans="7:7" ht="16">
      <c r="G110" s="13" t="s">
        <v>291</v>
      </c>
    </row>
    <row r="111" spans="7:7" ht="16">
      <c r="G111" s="13" t="s">
        <v>292</v>
      </c>
    </row>
    <row r="112" spans="7:7" ht="16">
      <c r="G112" s="13" t="s">
        <v>293</v>
      </c>
    </row>
    <row r="113" spans="7:7" ht="16">
      <c r="G113" s="13" t="s">
        <v>294</v>
      </c>
    </row>
    <row r="114" spans="7:7" ht="16">
      <c r="G114" s="13" t="s">
        <v>295</v>
      </c>
    </row>
    <row r="115" spans="7:7" ht="16">
      <c r="G115" s="13" t="s">
        <v>296</v>
      </c>
    </row>
    <row r="116" spans="7:7" ht="16">
      <c r="G116" s="13" t="s">
        <v>297</v>
      </c>
    </row>
    <row r="117" spans="7:7" ht="16">
      <c r="G117" s="13" t="s">
        <v>298</v>
      </c>
    </row>
    <row r="118" spans="7:7" ht="16">
      <c r="G118" s="13" t="s">
        <v>299</v>
      </c>
    </row>
    <row r="119" spans="7:7" ht="16">
      <c r="G119" s="13" t="s">
        <v>300</v>
      </c>
    </row>
    <row r="120" spans="7:7" ht="16">
      <c r="G120" s="13" t="s">
        <v>301</v>
      </c>
    </row>
    <row r="121" spans="7:7" ht="16">
      <c r="G121" s="13" t="s">
        <v>302</v>
      </c>
    </row>
    <row r="122" spans="7:7" ht="16">
      <c r="G122" s="13" t="s">
        <v>303</v>
      </c>
    </row>
    <row r="123" spans="7:7" ht="16">
      <c r="G123" s="13" t="s">
        <v>304</v>
      </c>
    </row>
    <row r="124" spans="7:7" ht="16">
      <c r="G124" s="13" t="s">
        <v>305</v>
      </c>
    </row>
    <row r="125" spans="7:7" ht="16">
      <c r="G125" s="13" t="s">
        <v>306</v>
      </c>
    </row>
    <row r="126" spans="7:7" ht="16">
      <c r="G126" s="13" t="s">
        <v>307</v>
      </c>
    </row>
    <row r="127" spans="7:7" ht="16">
      <c r="G127" s="13" t="s">
        <v>308</v>
      </c>
    </row>
    <row r="128" spans="7:7" ht="16">
      <c r="G128" s="13" t="s">
        <v>309</v>
      </c>
    </row>
    <row r="129" spans="7:7" ht="16">
      <c r="G129" s="13" t="s">
        <v>310</v>
      </c>
    </row>
    <row r="130" spans="7:7" ht="16">
      <c r="G130" s="13" t="s">
        <v>311</v>
      </c>
    </row>
    <row r="131" spans="7:7" ht="16">
      <c r="G131" s="13" t="s">
        <v>312</v>
      </c>
    </row>
    <row r="132" spans="7:7" ht="16">
      <c r="G132" s="13" t="s">
        <v>313</v>
      </c>
    </row>
    <row r="133" spans="7:7" ht="16">
      <c r="G133" s="13" t="s">
        <v>314</v>
      </c>
    </row>
    <row r="134" spans="7:7" ht="16">
      <c r="G134" s="13" t="s">
        <v>315</v>
      </c>
    </row>
    <row r="135" spans="7:7" ht="16">
      <c r="G135" s="13" t="s">
        <v>316</v>
      </c>
    </row>
    <row r="136" spans="7:7" ht="16">
      <c r="G136" s="13" t="s">
        <v>317</v>
      </c>
    </row>
    <row r="137" spans="7:7" ht="16">
      <c r="G137" s="13" t="s">
        <v>318</v>
      </c>
    </row>
    <row r="138" spans="7:7" ht="16">
      <c r="G138" s="13" t="s">
        <v>319</v>
      </c>
    </row>
    <row r="139" spans="7:7" ht="16">
      <c r="G139" s="13" t="s">
        <v>320</v>
      </c>
    </row>
    <row r="140" spans="7:7" ht="16">
      <c r="G140" s="13" t="s">
        <v>321</v>
      </c>
    </row>
    <row r="141" spans="7:7" ht="16">
      <c r="G141" s="13" t="s">
        <v>322</v>
      </c>
    </row>
    <row r="142" spans="7:7" ht="16">
      <c r="G142" s="13" t="s">
        <v>323</v>
      </c>
    </row>
    <row r="143" spans="7:7" ht="16">
      <c r="G143" s="13" t="s">
        <v>324</v>
      </c>
    </row>
    <row r="144" spans="7:7" ht="16">
      <c r="G144" s="13" t="s">
        <v>325</v>
      </c>
    </row>
    <row r="145" spans="7:7" ht="16">
      <c r="G145" s="13" t="s">
        <v>326</v>
      </c>
    </row>
    <row r="146" spans="7:7" ht="16">
      <c r="G146"/>
    </row>
    <row r="147" spans="7:7" ht="16">
      <c r="G147"/>
    </row>
    <row r="148" spans="7:7" ht="16">
      <c r="G148"/>
    </row>
    <row r="149" spans="7:7" ht="16">
      <c r="G149"/>
    </row>
    <row r="150" spans="7:7" ht="16">
      <c r="G150"/>
    </row>
    <row r="151" spans="7:7" ht="16">
      <c r="G151"/>
    </row>
    <row r="152" spans="7:7" ht="16">
      <c r="G152"/>
    </row>
    <row r="153" spans="7:7" ht="16">
      <c r="G153"/>
    </row>
    <row r="154" spans="7:7" ht="16">
      <c r="G154"/>
    </row>
    <row r="155" spans="7:7" ht="16">
      <c r="G155"/>
    </row>
    <row r="156" spans="7:7" ht="16">
      <c r="G156"/>
    </row>
    <row r="157" spans="7:7" ht="16">
      <c r="G157"/>
    </row>
    <row r="158" spans="7:7" ht="16">
      <c r="G158"/>
    </row>
    <row r="159" spans="7:7" ht="16">
      <c r="G159"/>
    </row>
    <row r="160" spans="7:7" ht="16">
      <c r="G160"/>
    </row>
    <row r="161" spans="7:7" ht="16">
      <c r="G161"/>
    </row>
    <row r="162" spans="7:7" ht="16">
      <c r="G162"/>
    </row>
    <row r="163" spans="7:7" ht="16">
      <c r="G163"/>
    </row>
    <row r="164" spans="7:7" ht="16">
      <c r="G164"/>
    </row>
    <row r="165" spans="7:7" ht="16">
      <c r="G165"/>
    </row>
    <row r="166" spans="7:7" ht="16">
      <c r="G166"/>
    </row>
    <row r="167" spans="7:7" ht="16">
      <c r="G167"/>
    </row>
    <row r="168" spans="7:7" ht="16">
      <c r="G168"/>
    </row>
    <row r="169" spans="7:7" ht="16">
      <c r="G169"/>
    </row>
    <row r="170" spans="7:7" ht="16">
      <c r="G170"/>
    </row>
    <row r="171" spans="7:7" ht="16">
      <c r="G171"/>
    </row>
    <row r="172" spans="7:7" ht="16">
      <c r="G172"/>
    </row>
    <row r="173" spans="7:7" ht="16">
      <c r="G173"/>
    </row>
    <row r="174" spans="7:7" ht="16">
      <c r="G174"/>
    </row>
    <row r="175" spans="7:7" ht="16">
      <c r="G175"/>
    </row>
    <row r="176" spans="7:7" ht="16">
      <c r="G176"/>
    </row>
    <row r="177" spans="7:7" ht="16">
      <c r="G177"/>
    </row>
    <row r="178" spans="7:7" ht="16">
      <c r="G178"/>
    </row>
    <row r="179" spans="7:7" ht="16">
      <c r="G179"/>
    </row>
    <row r="180" spans="7:7" ht="16">
      <c r="G180"/>
    </row>
    <row r="181" spans="7:7" ht="16">
      <c r="G181"/>
    </row>
    <row r="182" spans="7:7" ht="16">
      <c r="G182"/>
    </row>
    <row r="183" spans="7:7" ht="16">
      <c r="G183"/>
    </row>
  </sheetData>
  <sheetProtection algorithmName="SHA-512" hashValue="t6Dqx+zJ0SpD7e9jpP3ZcJt6YZGECjMa9VbkmEqGM3kZa0EknCTS/E/iH1Uj47V4dnsR7HpIVrANe+UhHtuUWA==" saltValue="WqNMjXp3lMNBHP+56VicHQ==" spinCount="100000" sheet="1" formatCells="0" formatColumns="0" formatRows="0"/>
  <pageMargins left="0.7" right="0.7" top="0.75" bottom="0.75" header="0.3" footer="0.3"/>
  <pageSetup orientation="portrait" horizontalDpi="0" verticalDpi="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8B44-B7DA-B54B-87DE-98F43A7B7434}">
  <dimension ref="A1:F3"/>
  <sheetViews>
    <sheetView workbookViewId="0">
      <selection sqref="A1:M1"/>
    </sheetView>
  </sheetViews>
  <sheetFormatPr baseColWidth="10" defaultRowHeight="16"/>
  <cols>
    <col min="1" max="1" width="10.83203125" style="231"/>
    <col min="2" max="2" width="11.83203125" style="231" bestFit="1" customWidth="1"/>
    <col min="3" max="3" width="18.6640625" style="231" customWidth="1"/>
    <col min="4" max="4" width="36.1640625" style="231" customWidth="1"/>
    <col min="5" max="5" width="18" style="231" customWidth="1"/>
  </cols>
  <sheetData>
    <row r="1" spans="1:6">
      <c r="A1" s="229" t="s">
        <v>343</v>
      </c>
      <c r="B1" s="229" t="s">
        <v>344</v>
      </c>
      <c r="C1" s="229" t="s">
        <v>345</v>
      </c>
      <c r="D1" s="229" t="s">
        <v>346</v>
      </c>
      <c r="E1" s="229" t="s">
        <v>347</v>
      </c>
    </row>
    <row r="2" spans="1:6" ht="102">
      <c r="A2" s="230">
        <v>45271</v>
      </c>
      <c r="B2" s="232" t="s">
        <v>349</v>
      </c>
      <c r="C2" s="232" t="s">
        <v>79</v>
      </c>
      <c r="D2" s="232" t="s">
        <v>350</v>
      </c>
      <c r="E2" s="232" t="s">
        <v>348</v>
      </c>
      <c r="F2" s="228"/>
    </row>
    <row r="3" spans="1:6">
      <c r="A3" s="230"/>
    </row>
  </sheetData>
  <sheetProtection algorithmName="SHA-512" hashValue="qt2V5DZp2lXPhETqyzc4ZeM1/0hfafDUDT2mtjIoJwctmXqanCnxv4yPQGReDKKAlUyyKh4IvX4LcJIdbnlxOA==" saltValue="NV+fjJ41UINo0+8x+2Wfg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Water Use</vt:lpstr>
      <vt:lpstr>Water Issues</vt:lpstr>
      <vt:lpstr>Key Materials</vt:lpstr>
      <vt:lpstr>Pick lists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Sebastian Häfele</cp:lastModifiedBy>
  <dcterms:created xsi:type="dcterms:W3CDTF">2019-09-18T15:34:36Z</dcterms:created>
  <dcterms:modified xsi:type="dcterms:W3CDTF">2023-12-11T16:17:32Z</dcterms:modified>
</cp:coreProperties>
</file>