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1"/>
  <workbookPr defaultThemeVersion="166925"/>
  <mc:AlternateContent xmlns:mc="http://schemas.openxmlformats.org/markup-compatibility/2006">
    <mc:Choice Requires="x15">
      <x15ac:absPath xmlns:x15ac="http://schemas.microsoft.com/office/spreadsheetml/2010/11/ac" url="/Users/sebastian/Library/CloudStorage/Box-Box/Controlled Documents/Controlled Documents - DRAFT/Cradle to Cradle Certified/Templates and Forms/v4/Social Fairness 8.3 Monitor &amp; Verify Performance form/"/>
    </mc:Choice>
  </mc:AlternateContent>
  <xr:revisionPtr revIDLastSave="0" documentId="13_ncr:1_{C1F94704-342D-CB4F-A3EC-28D197393BF8}" xr6:coauthVersionLast="47" xr6:coauthVersionMax="47" xr10:uidLastSave="{00000000-0000-0000-0000-000000000000}"/>
  <bookViews>
    <workbookView xWindow="0" yWindow="500" windowWidth="38400" windowHeight="19840" xr2:uid="{5260856D-07D6-234D-A0BF-33F6DF648D89}"/>
  </bookViews>
  <sheets>
    <sheet name="Company &amp; Facility 1" sheetId="1" r:id="rId1"/>
    <sheet name="Facility 2" sheetId="5" r:id="rId2"/>
    <sheet name="Corrective Action Plans" sheetId="3" r:id="rId3"/>
    <sheet name="Change Log" sheetId="4" r:id="rId4"/>
    <sheet name="pick list" sheetId="2" r:id="rId5"/>
  </sheets>
  <definedNames>
    <definedName name="_xlnm._FilterDatabase" localSheetId="0" hidden="1">'Company &amp; Facility 1'!$A$18:$K$148</definedName>
    <definedName name="_xlnm._FilterDatabase" localSheetId="1" hidden="1">'Facility 2'!$A$18:$G$18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9" i="5" l="1"/>
  <c r="G88" i="5"/>
  <c r="G87" i="5"/>
  <c r="G86" i="5"/>
  <c r="G85" i="5"/>
  <c r="G84" i="5"/>
  <c r="G83" i="5"/>
  <c r="G82" i="5"/>
  <c r="G81" i="5"/>
  <c r="G80" i="5"/>
  <c r="G78" i="5"/>
  <c r="G77" i="5"/>
  <c r="K144" i="1"/>
  <c r="J144" i="1"/>
  <c r="K143" i="1"/>
  <c r="J143" i="1"/>
  <c r="K142" i="1"/>
  <c r="J142" i="1"/>
  <c r="K141" i="1"/>
  <c r="J141" i="1"/>
  <c r="K140" i="1"/>
  <c r="J140" i="1"/>
  <c r="K139" i="1"/>
  <c r="J139" i="1"/>
  <c r="K138" i="1"/>
  <c r="J138" i="1"/>
  <c r="K137" i="1"/>
  <c r="J137" i="1"/>
  <c r="K136" i="1"/>
  <c r="J136" i="1"/>
  <c r="K135" i="1"/>
  <c r="J135" i="1"/>
  <c r="K134" i="1"/>
  <c r="J134" i="1"/>
  <c r="K132" i="1"/>
  <c r="J132" i="1"/>
  <c r="K131" i="1"/>
  <c r="J131" i="1"/>
  <c r="K129" i="1"/>
  <c r="J129" i="1"/>
  <c r="K128" i="1"/>
  <c r="J128" i="1"/>
  <c r="K127" i="1"/>
  <c r="J127" i="1"/>
  <c r="K126" i="1"/>
  <c r="J126" i="1"/>
  <c r="K124" i="1"/>
  <c r="J124" i="1"/>
  <c r="K118" i="1"/>
  <c r="J118" i="1"/>
  <c r="K117" i="1"/>
  <c r="J117" i="1"/>
  <c r="K116" i="1"/>
  <c r="J116" i="1"/>
  <c r="K115" i="1"/>
  <c r="J115" i="1"/>
  <c r="K113" i="1"/>
  <c r="J113" i="1"/>
  <c r="K112" i="1"/>
  <c r="J112" i="1"/>
  <c r="K148" i="1"/>
  <c r="J148" i="1"/>
  <c r="G90" i="5"/>
  <c r="F78" i="5"/>
  <c r="F77" i="5"/>
  <c r="F80" i="5"/>
  <c r="F53" i="5"/>
  <c r="F22" i="5"/>
  <c r="G121" i="1"/>
  <c r="G111" i="1"/>
  <c r="G122" i="1"/>
  <c r="G110" i="1"/>
  <c r="G94" i="1"/>
  <c r="G92" i="1"/>
  <c r="G90" i="1"/>
  <c r="G70" i="1"/>
  <c r="F49" i="5" s="1"/>
  <c r="G40" i="1"/>
  <c r="G33" i="1"/>
  <c r="G120" i="1"/>
  <c r="G93" i="1"/>
  <c r="G91" i="1"/>
  <c r="G89" i="1"/>
  <c r="G39" i="1"/>
  <c r="G32" i="1"/>
  <c r="G29" i="1"/>
  <c r="G27" i="1"/>
  <c r="J111" i="1"/>
  <c r="J110" i="1"/>
  <c r="K25" i="1"/>
  <c r="J25" i="1"/>
  <c r="K30" i="1"/>
  <c r="J30" i="1"/>
  <c r="K28" i="1"/>
  <c r="J28" i="1"/>
  <c r="G66" i="5"/>
  <c r="G65" i="5"/>
  <c r="G64" i="5"/>
  <c r="G63" i="5"/>
  <c r="G62" i="5"/>
  <c r="G61" i="5"/>
  <c r="G60" i="5"/>
  <c r="G59" i="5"/>
  <c r="G58" i="5"/>
  <c r="G57" i="5"/>
  <c r="G56" i="5"/>
  <c r="G55" i="5"/>
  <c r="G54" i="5"/>
  <c r="G53" i="5"/>
  <c r="G47" i="5"/>
  <c r="G46" i="5"/>
  <c r="G45" i="5"/>
  <c r="G44" i="5"/>
  <c r="G43" i="5"/>
  <c r="G42" i="5"/>
  <c r="G41" i="5"/>
  <c r="G39" i="5"/>
  <c r="G38" i="5"/>
  <c r="G37" i="5"/>
  <c r="G36" i="5"/>
  <c r="G35" i="5"/>
  <c r="G34" i="5"/>
  <c r="G33" i="5"/>
  <c r="G32" i="5"/>
  <c r="G31" i="5"/>
  <c r="G29" i="5"/>
  <c r="G28" i="5"/>
  <c r="G27" i="5"/>
  <c r="G26" i="5"/>
  <c r="G25" i="5"/>
  <c r="G51" i="5"/>
  <c r="G50" i="5"/>
  <c r="G49" i="5"/>
  <c r="G23" i="5"/>
  <c r="G22" i="5"/>
  <c r="K146" i="1"/>
  <c r="J146" i="1"/>
  <c r="K147" i="1"/>
  <c r="J147" i="1"/>
  <c r="K123" i="1"/>
  <c r="J123" i="1"/>
  <c r="K122" i="1"/>
  <c r="J122" i="1"/>
  <c r="K121" i="1"/>
  <c r="J121" i="1"/>
  <c r="K120" i="1"/>
  <c r="K111" i="1"/>
  <c r="K110" i="1"/>
  <c r="K99" i="1"/>
  <c r="J99" i="1"/>
  <c r="K97" i="1"/>
  <c r="J97" i="1"/>
  <c r="K96" i="1"/>
  <c r="J96" i="1"/>
  <c r="K95" i="1"/>
  <c r="J95" i="1"/>
  <c r="K94" i="1"/>
  <c r="J94" i="1"/>
  <c r="K92" i="1"/>
  <c r="J92" i="1"/>
  <c r="K90" i="1"/>
  <c r="J90" i="1"/>
  <c r="K93" i="1"/>
  <c r="K91" i="1"/>
  <c r="K89" i="1"/>
  <c r="K87" i="1"/>
  <c r="J87" i="1"/>
  <c r="K86" i="1"/>
  <c r="J86" i="1"/>
  <c r="K85" i="1"/>
  <c r="J85" i="1"/>
  <c r="K84" i="1"/>
  <c r="J84" i="1"/>
  <c r="K83" i="1"/>
  <c r="J83" i="1"/>
  <c r="K82" i="1"/>
  <c r="J82" i="1"/>
  <c r="K81" i="1"/>
  <c r="J81" i="1"/>
  <c r="K80" i="1"/>
  <c r="J80" i="1"/>
  <c r="K79" i="1"/>
  <c r="J79" i="1"/>
  <c r="K78" i="1"/>
  <c r="J78" i="1"/>
  <c r="K77" i="1"/>
  <c r="J77" i="1"/>
  <c r="K76" i="1"/>
  <c r="J76" i="1"/>
  <c r="K75" i="1"/>
  <c r="J75" i="1"/>
  <c r="K74" i="1"/>
  <c r="J74" i="1"/>
  <c r="K70" i="1"/>
  <c r="J70" i="1"/>
  <c r="K44" i="1"/>
  <c r="J44" i="1"/>
  <c r="K43" i="1"/>
  <c r="J43" i="1"/>
  <c r="K50" i="1"/>
  <c r="J50" i="1"/>
  <c r="K49" i="1"/>
  <c r="J49" i="1"/>
  <c r="K48" i="1"/>
  <c r="J48" i="1"/>
  <c r="K47" i="1"/>
  <c r="J47" i="1"/>
  <c r="K46" i="1"/>
  <c r="J46" i="1"/>
  <c r="K60" i="1"/>
  <c r="J60" i="1"/>
  <c r="K59" i="1"/>
  <c r="J59" i="1"/>
  <c r="K58" i="1"/>
  <c r="J58" i="1"/>
  <c r="K57" i="1"/>
  <c r="J57" i="1"/>
  <c r="K56" i="1"/>
  <c r="J56" i="1"/>
  <c r="K55" i="1"/>
  <c r="J55" i="1"/>
  <c r="K54" i="1"/>
  <c r="J54" i="1"/>
  <c r="K53" i="1"/>
  <c r="J53" i="1"/>
  <c r="K52" i="1"/>
  <c r="J52" i="1"/>
  <c r="K68" i="1"/>
  <c r="J68" i="1"/>
  <c r="K67" i="1"/>
  <c r="J67" i="1"/>
  <c r="K66" i="1"/>
  <c r="J66" i="1"/>
  <c r="K65" i="1"/>
  <c r="J65" i="1"/>
  <c r="K64" i="1"/>
  <c r="J64" i="1"/>
  <c r="K63" i="1"/>
  <c r="J63" i="1"/>
  <c r="K62" i="1"/>
  <c r="J62" i="1"/>
  <c r="K41" i="1"/>
  <c r="J41" i="1"/>
  <c r="K39" i="1"/>
  <c r="K35" i="1"/>
  <c r="J35" i="1"/>
  <c r="K34" i="1"/>
  <c r="J34" i="1"/>
  <c r="K37" i="1"/>
  <c r="J37" i="1"/>
  <c r="J36" i="1"/>
  <c r="K36" i="1"/>
  <c r="K72" i="1"/>
  <c r="J72" i="1"/>
  <c r="K71" i="1"/>
  <c r="J71" i="1"/>
  <c r="K40" i="1"/>
  <c r="J40" i="1"/>
  <c r="K33" i="1"/>
  <c r="J33" i="1"/>
  <c r="K32" i="1"/>
  <c r="K29" i="1"/>
  <c r="J29" i="1"/>
  <c r="K27" i="1"/>
  <c r="J23" i="1"/>
  <c r="K23" i="1"/>
  <c r="K24" i="1"/>
  <c r="K22" i="1"/>
  <c r="B8" i="1"/>
  <c r="E9" i="1"/>
  <c r="C9" i="5"/>
  <c r="B9"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D18" authorId="0" shapeId="0" xr:uid="{52B0A9F5-0403-C040-8CA9-8200ACEDF388}">
      <text>
        <r>
          <rPr>
            <b/>
            <sz val="9"/>
            <color rgb="FF000000"/>
            <rFont val="Verdana"/>
            <family val="34"/>
          </rPr>
          <t>Applicants companies</t>
        </r>
        <r>
          <rPr>
            <sz val="9"/>
            <color rgb="FF000000"/>
            <rFont val="Verdana"/>
            <family val="34"/>
          </rPr>
          <t xml:space="preserve">: This column is expected to be fully completed in all lines.
</t>
        </r>
        <r>
          <rPr>
            <sz val="9"/>
            <color rgb="FF000000"/>
            <rFont val="Verdana"/>
            <family val="34"/>
          </rPr>
          <t xml:space="preserve">
</t>
        </r>
        <r>
          <rPr>
            <b/>
            <sz val="9"/>
            <color rgb="FF000000"/>
            <rFont val="Verdana"/>
            <family val="34"/>
          </rPr>
          <t xml:space="preserve">Independently owned final manufacturing facilities </t>
        </r>
        <r>
          <rPr>
            <sz val="9"/>
            <color rgb="FF000000"/>
            <rFont val="Verdana"/>
            <family val="34"/>
          </rPr>
          <t>(non-applicant owned): This column may be left blank when documentation is provided for the facility specifically.</t>
        </r>
      </text>
    </comment>
    <comment ref="E18" authorId="0" shapeId="0" xr:uid="{D35452A6-7F99-9D46-813C-8DB72E3C2610}">
      <text>
        <r>
          <rPr>
            <sz val="9"/>
            <color rgb="FF000000"/>
            <rFont val="Verdana"/>
            <family val="34"/>
          </rPr>
          <t xml:space="preserve">This column may be left blank for requirements that are met at the company level (e.g. policies typically apply company wide).
</t>
        </r>
        <r>
          <rPr>
            <sz val="9"/>
            <color rgb="FF000000"/>
            <rFont val="Verdana"/>
            <family val="34"/>
          </rPr>
          <t xml:space="preserve">
</t>
        </r>
        <r>
          <rPr>
            <sz val="9"/>
            <color rgb="FF000000"/>
            <rFont val="Verdana"/>
            <family val="34"/>
          </rPr>
          <t>At a minimum, Safe and healthy work, and information on permits must be provided at the facility level.</t>
        </r>
      </text>
    </comment>
    <comment ref="A21" authorId="0" shapeId="0" xr:uid="{5A14EA5B-1339-9E4D-BB83-6621C9466C01}">
      <text>
        <r>
          <rPr>
            <b/>
            <sz val="10"/>
            <color rgb="FF000000"/>
            <rFont val="Open Sans"/>
            <family val="34"/>
          </rPr>
          <t xml:space="preserve">Discrimination </t>
        </r>
        <r>
          <rPr>
            <sz val="10"/>
            <color rgb="FF000000"/>
            <rFont val="Open Sans"/>
            <family val="34"/>
          </rPr>
          <t xml:space="preserve">– Unequal treatment, directly or indirectly, on various grounds including race, ethnicity, sex, language, religion, political or other opinion, national or social origin, property, and birth or other status (such as sexual orientation or health status, for example, having HIV/AIDS). Key References: Universal Declaration of Human Rights – Article 2, 7, 23, International Labor Organization (IL) Convention 111 – Discrimination, International Convention on the Elimination of All Forms of Racial Discrimination, International Convention on the Elimination of All Forms of Discrimination against Women. 
</t>
        </r>
      </text>
    </comment>
    <comment ref="A26" authorId="0" shapeId="0" xr:uid="{83895CE1-AB23-6742-B4FF-EC38E6A332B0}">
      <text>
        <r>
          <rPr>
            <b/>
            <sz val="10"/>
            <color rgb="FF000000"/>
            <rFont val="Verdana"/>
            <family val="34"/>
          </rPr>
          <t xml:space="preserve">Harassment and abuse </t>
        </r>
        <r>
          <rPr>
            <sz val="10"/>
            <color rgb="FF000000"/>
            <rFont val="Verdana"/>
            <family val="34"/>
          </rPr>
          <t xml:space="preserve">– Includes, but is not limited to, violence, corporal punishment, harsh or degrading treatment, sexual or physical harassment, mental, physical, verbal, or sexual abuse. Key References: Universal Declaration of Human Rights, International Covenant on Civil and Political Rights, Declaration on the Protection of all Persons from Being Subjected to Torture and Other Cruel, Inhumane or Degrading Treatment or Punishment, International Labor Organization (ILO) Convention 190 – Violence and Harassment. </t>
        </r>
      </text>
    </comment>
    <comment ref="A31" authorId="0" shapeId="0" xr:uid="{76DC2F46-1D1C-C341-BDED-1BE8646B286E}">
      <text>
        <r>
          <rPr>
            <b/>
            <sz val="10"/>
            <color rgb="FF000000"/>
            <rFont val="Verdana"/>
            <family val="34"/>
          </rPr>
          <t xml:space="preserve">Excessive working hours </t>
        </r>
        <r>
          <rPr>
            <sz val="10"/>
            <color rgb="FF000000"/>
            <rFont val="Verdana"/>
            <family val="34"/>
          </rPr>
          <t xml:space="preserve">– Maximum working hours of 8 hours per day, or 48 hours per week. Overtime is the number of hours worked beyond the maximum allowed by week, and international standards limit this to </t>
        </r>
        <r>
          <rPr>
            <sz val="10"/>
            <color rgb="FF000000"/>
            <rFont val="Calibri"/>
            <family val="2"/>
          </rPr>
          <t xml:space="preserve">60 hours per week. Rest days are a continuous period of at least 24 hours each week. National laws can vary from international standards. Key References: International Labor Organization (ILO) Convention 1 – Hours of Work (Industry), ILO Convention 30 – Hours of Work (Commerce, Offices), ILO Convention 116 – Reduction of Hours of Work, ILO Convention 14 – Weekly Rest. 
</t>
        </r>
        <r>
          <rPr>
            <sz val="9"/>
            <color rgb="FF000000"/>
            <rFont val="Verdana"/>
            <family val="34"/>
          </rPr>
          <t xml:space="preserve"> </t>
        </r>
      </text>
    </comment>
    <comment ref="A38" authorId="0" shapeId="0" xr:uid="{EF3B50CB-255E-0248-AB6B-DFE8422EFD70}">
      <text>
        <r>
          <rPr>
            <b/>
            <sz val="10"/>
            <color rgb="FF000000"/>
            <rFont val="Calibri"/>
            <family val="2"/>
            <scheme val="minor"/>
          </rPr>
          <t xml:space="preserve">Freedom of association </t>
        </r>
        <r>
          <rPr>
            <sz val="10"/>
            <color rgb="FF000000"/>
            <rFont val="Calibri"/>
            <family val="2"/>
            <scheme val="minor"/>
          </rPr>
          <t xml:space="preserve">– The fundamental human right of peaceful assembly and association, including
the right to form and to join (or not join) trade unions and other organizations for the protection of their interests. Key References: United Nations Declaration on Human Rights, Articles 20 and 23, International Labor Organization (ILO) Convention 87 – Freedom of Association and the Protection of the Right to Organize, ILO Convention 98 – Right to Organize and Collective Bargaining. 
</t>
        </r>
        <r>
          <rPr>
            <sz val="10"/>
            <color rgb="FF000000"/>
            <rFont val="Calibri"/>
            <family val="2"/>
            <scheme val="minor"/>
          </rPr>
          <t xml:space="preserve">
</t>
        </r>
        <r>
          <rPr>
            <b/>
            <sz val="10"/>
            <color rgb="FF000000"/>
            <rFont val="Calibri"/>
            <family val="2"/>
            <scheme val="minor"/>
          </rPr>
          <t xml:space="preserve">Collective bargaining </t>
        </r>
        <r>
          <rPr>
            <sz val="10"/>
            <color rgb="FF000000"/>
            <rFont val="Calibri"/>
            <family val="2"/>
            <scheme val="minor"/>
          </rPr>
          <t xml:space="preserve">– All negotiations which take place between an employer, a group of employers or
one or more employers’ organizations, on the one hand, and one or more workers’ organizations, on the other, for: (a) determining working conditions and terms of employment; and/or (b) regulating relations between employers and workers; and/or (c) regulating relations between employers or their organizations and a workers’ organization or workers’ organizations. Key References: International Labor Organization (ILO) Convention 98 – Right to Organize and Collective Bargaining, ILO, ILO C154 - Collective Bargaining Convention. </t>
        </r>
        <r>
          <rPr>
            <sz val="10"/>
            <color rgb="FF000000"/>
            <rFont val="Calibri"/>
            <family val="2"/>
            <scheme val="minor"/>
          </rPr>
          <t xml:space="preserve">
</t>
        </r>
        <r>
          <rPr>
            <sz val="9"/>
            <color rgb="FF000000"/>
            <rFont val="Calibri"/>
            <family val="2"/>
            <scheme val="minor"/>
          </rPr>
          <t xml:space="preserve">
</t>
        </r>
        <r>
          <rPr>
            <sz val="9"/>
            <color rgb="FF000000"/>
            <rFont val="Verdana"/>
            <family val="34"/>
          </rPr>
          <t xml:space="preserve"> </t>
        </r>
      </text>
    </comment>
    <comment ref="A109" authorId="0" shapeId="0" xr:uid="{564B29D5-BA98-6B4A-8EFD-80B2B81865C5}">
      <text>
        <r>
          <rPr>
            <b/>
            <sz val="10"/>
            <color rgb="FF000000"/>
            <rFont val="Verdana"/>
            <family val="34"/>
          </rPr>
          <t xml:space="preserve">Child labor </t>
        </r>
        <r>
          <rPr>
            <sz val="10"/>
            <color rgb="FF000000"/>
            <rFont val="Verdana"/>
            <family val="34"/>
          </rPr>
          <t xml:space="preserve">– Work that deprives children of their childhood, their potential, and their dignity, and that is harmful to physical and mental development. A child is anyone under the age of 18. The minimum working age is 15 years, or statutory school-leaving age, whichever is higher. This age can vary by country. Key References: United Nations Convention on the Rights of the Child, International Labor Organization (ILO) Convention 138 – Minimum Age, ILO Convention 182 – Worst Forms of Child Labor. 
</t>
        </r>
        <r>
          <rPr>
            <sz val="10"/>
            <color rgb="FF000000"/>
            <rFont val="Verdana"/>
            <family val="34"/>
          </rPr>
          <t xml:space="preserve">
</t>
        </r>
        <r>
          <rPr>
            <sz val="10"/>
            <color rgb="FF000000"/>
            <rFont val="Verdana"/>
            <family val="34"/>
          </rPr>
          <t xml:space="preserve">
</t>
        </r>
        <r>
          <rPr>
            <sz val="10"/>
            <color rgb="FF000000"/>
            <rFont val="Verdana"/>
            <family val="34"/>
          </rPr>
          <t xml:space="preserve"> </t>
        </r>
      </text>
    </comment>
    <comment ref="A114" authorId="0" shapeId="0" xr:uid="{A6878A03-A39B-F040-A76C-1AF53272B3BA}">
      <text>
        <r>
          <rPr>
            <b/>
            <sz val="10"/>
            <color rgb="FF000000"/>
            <rFont val="Calibri"/>
            <family val="2"/>
          </rPr>
          <t xml:space="preserve">Forced labor </t>
        </r>
        <r>
          <rPr>
            <sz val="10"/>
            <color rgb="FF000000"/>
            <rFont val="Calibri"/>
            <family val="2"/>
          </rPr>
          <t xml:space="preserve">– Situations in which persons are coerced to work through the use of violence or intimidation, or by more subtle means such as accumulated debt, retention of identity papers, or threats of denunciation to immigration authorities. Key References: International Labor Organization (ILO) Convention 29 – Forced Labor and ILO Convention 105 – Abolition of Forced Labor. 
</t>
        </r>
        <r>
          <rPr>
            <sz val="10"/>
            <color rgb="FF000000"/>
            <rFont val="Verdana"/>
            <family val="34"/>
          </rPr>
          <t xml:space="preserve">
</t>
        </r>
        <r>
          <rPr>
            <sz val="10"/>
            <color rgb="FF000000"/>
            <rFont val="Verdana"/>
            <family val="34"/>
          </rPr>
          <t xml:space="preserve">
</t>
        </r>
        <r>
          <rPr>
            <sz val="10"/>
            <color rgb="FF000000"/>
            <rFont val="Verdana"/>
            <family val="34"/>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Ben Bezark</author>
    <author>Esther Julier</author>
  </authors>
  <commentList>
    <comment ref="C1" authorId="0" shapeId="0" xr:uid="{5AB9C167-6A1B-764C-A055-A4F774A84821}">
      <text>
        <r>
          <rPr>
            <sz val="9"/>
            <color rgb="FF000000"/>
            <rFont val="Calibri"/>
            <family val="2"/>
          </rPr>
          <t>Risk levels are barsed on the 2019 World Wide Governance Indicators</t>
        </r>
      </text>
    </comment>
    <comment ref="D1" authorId="1" shapeId="0" xr:uid="{A3316691-6214-DC4D-A601-E413A5F9E46C}">
      <text>
        <r>
          <rPr>
            <b/>
            <sz val="10"/>
            <color rgb="FF000000"/>
            <rFont val="Tahoma"/>
            <family val="2"/>
          </rPr>
          <t xml:space="preserve">C2CPII: </t>
        </r>
        <r>
          <rPr>
            <sz val="10"/>
            <color rgb="FF000000"/>
            <rFont val="Tahoma"/>
            <family val="2"/>
          </rPr>
          <t xml:space="preserve">
</t>
        </r>
        <r>
          <rPr>
            <sz val="10"/>
            <color rgb="FF000000"/>
            <rFont val="Tahoma"/>
            <family val="2"/>
          </rPr>
          <t>de facto high risk?</t>
        </r>
      </text>
    </comment>
  </commentList>
</comments>
</file>

<file path=xl/sharedStrings.xml><?xml version="1.0" encoding="utf-8"?>
<sst xmlns="http://schemas.openxmlformats.org/spreadsheetml/2006/main" count="1278" uniqueCount="570">
  <si>
    <t>This is aspirational at Bronze level and is therefore recommended for inclusion in performance measurement, but not required. See Section 8.11 for additional information.</t>
  </si>
  <si>
    <t>Documentation will vary by issue.</t>
  </si>
  <si>
    <t>Required Documentation</t>
  </si>
  <si>
    <t>Social Fairness Worksheet – Monitor &amp; Verify Performance</t>
  </si>
  <si>
    <t>Written copy of age verification procedures</t>
  </si>
  <si>
    <t>Description of training procedures for staff responsible for hiring</t>
  </si>
  <si>
    <t>Age is consistently verified during the hiring process.</t>
  </si>
  <si>
    <t>Child labor</t>
  </si>
  <si>
    <t>Forced labor</t>
  </si>
  <si>
    <t>Title:</t>
  </si>
  <si>
    <t>Relationship to applicant or facility:</t>
  </si>
  <si>
    <t>Corruption/bribery</t>
  </si>
  <si>
    <t>Unauthorized subcontracting</t>
  </si>
  <si>
    <t>Yes</t>
  </si>
  <si>
    <t>No</t>
  </si>
  <si>
    <t>[select]</t>
  </si>
  <si>
    <t>There is no evidence of recruitment fees.</t>
  </si>
  <si>
    <t>Documented consequences for violating the policy</t>
  </si>
  <si>
    <t>Evidence of whistleblowing channels to support reporting issues.</t>
  </si>
  <si>
    <t>Missing or deficient permits (i.e., business license, building permit, and environmental permit(s) if required by local regulations),</t>
  </si>
  <si>
    <t>Any immediate threat to life or safety (e.g., poor fire safety, structural safety hazard), and</t>
  </si>
  <si>
    <t>Denial of access to the facility, workers, or files.</t>
  </si>
  <si>
    <t>Discrimination</t>
  </si>
  <si>
    <t>Name of individual completing the form:</t>
  </si>
  <si>
    <t>Harassment and abuse</t>
  </si>
  <si>
    <t>Excessive working hours</t>
  </si>
  <si>
    <t>Freedom of association and collective bargaining</t>
  </si>
  <si>
    <t>Emergency preparation and response</t>
  </si>
  <si>
    <t>Access to water, sanitation, and hygiene (WASH)</t>
  </si>
  <si>
    <t>Hazardous materials handling procedures</t>
  </si>
  <si>
    <t>Appropriate building construction, electrical, and fire safety</t>
  </si>
  <si>
    <t>Management systems that address health and safety risks</t>
  </si>
  <si>
    <t>Provision of the legal minimum wage and all legally mandated benefits including employer contributions for social security benefits and services,</t>
  </si>
  <si>
    <t>Aspirations for the provision of a living wage that covers the necessities for life as defined in its local context (e.g., food, water, housing, health care, education, clothing, transportation, child care, discretionary income),</t>
  </si>
  <si>
    <t>Additional priority issues identified in the risk assessment (per Section 8.1), if any.</t>
  </si>
  <si>
    <t>Procedures are in place and sufficient for verifying age during the hiring process.</t>
  </si>
  <si>
    <t>Staff responsible for hiring are trained on the age verification procedure.</t>
  </si>
  <si>
    <t>Written policies and procedures that document a commitment to anti-corruption/bribery</t>
  </si>
  <si>
    <t xml:space="preserve">Copies of training content and training schedules that ensure all employees understand the policies and procedures. </t>
  </si>
  <si>
    <t>Use of subcontractors is consistently recorded and disclosed as part of the customer approval process.</t>
  </si>
  <si>
    <t>Safe and healthy work</t>
  </si>
  <si>
    <t>Records that demonstrate tracking and disclosure of subcontractors to customers as part of the customer’s approval process. For example, emails to customers requesting permission to subcontract.</t>
  </si>
  <si>
    <t>All permits required by local regulations are valid.</t>
  </si>
  <si>
    <t>If any permit is invalid, this is due to delays associated with longer governmental review periods only.</t>
  </si>
  <si>
    <t>Not applicable</t>
  </si>
  <si>
    <t>Whistleblowing channels exist for reporting of corruption and bribery related issues.</t>
  </si>
  <si>
    <t>There are no indications of possible structural collapse on the interior or exterior of buildings, such as large visible cracks or sagging in walls and floors.</t>
  </si>
  <si>
    <t>There are sufficient numbers of emergency exits at the facility (production floors, office areas, warehouse etc.).</t>
  </si>
  <si>
    <t>The facility maintains all fire safety certificates, licenses and inspection records as legally required.</t>
  </si>
  <si>
    <t>Appropriate, functioning Personal Protective Equipment (PPE) is provided to workers free of charge.</t>
  </si>
  <si>
    <t>Specialized Machinery and equipment have all required and up-to-date licenses / permits (forklift, cargo lift, boiler, compressor etc.)</t>
  </si>
  <si>
    <t>Specialized equipment operators (forklift, cargo lift, boiler, electrician, hot work e.g. welding etc.) are licensed where legally required and trained in safety operating procedures.</t>
  </si>
  <si>
    <t>Points of operation and other potentially dangerous parts are operated with proper machine guards and safety features.</t>
  </si>
  <si>
    <t>Documentation of actions taken to correct violations recorded, and whether those corrective action plans have been completed.</t>
  </si>
  <si>
    <t>Sufficient emergency exits</t>
  </si>
  <si>
    <t>Status of PPE availability</t>
  </si>
  <si>
    <t>Status of machine guards and safety features</t>
  </si>
  <si>
    <t xml:space="preserve">Evidence of compliance with all applicable laws and regulations governing employee protection and machine safety. </t>
  </si>
  <si>
    <t>Documentation of communication regarding these expectations.</t>
  </si>
  <si>
    <t>The company communicates this commitment to the relevant parties.</t>
  </si>
  <si>
    <t>The policy and/or procedures include statements that characteristics of an individual shall not be the basis of decisions regarding any employment decision for hiring, job assignment, bonus, allowance, compensation, and discipline, and that these decisions shall be based solely on and discipline shall be made solely based on education, training, and demonstrated skills or abilities.</t>
  </si>
  <si>
    <t>All employees are provided with at least one day off (24 hours) in every 7-day period.</t>
  </si>
  <si>
    <t xml:space="preserve">Regular working hours for all employees are within allowable limits under applicable laws or agreements, whichever is stricter. </t>
  </si>
  <si>
    <t>Records are maintained for 12 months, or longer if required by law.</t>
  </si>
  <si>
    <t>In locations where freedom of association and the right to collective bargaining are restricted by law, employees are free to join (or not join) legal employee organizations without interference and there is not refusal to recognize such organizations.</t>
  </si>
  <si>
    <t>Copies of past health and safety reports, preferably conducted by an internal audit or third party audit firm, to identify any type of health and safety violations. The reports must include reporting on and verification of:</t>
  </si>
  <si>
    <t>Employees have access to clean water for washing within nearby proximity to toilets.</t>
  </si>
  <si>
    <t>Cleanliness of toilet areas; privacy of toilet areas</t>
  </si>
  <si>
    <t>Adequate number of toilets</t>
  </si>
  <si>
    <t>Toilets are maintained, clean, and provide appropriate privacy (stalls with doors).</t>
  </si>
  <si>
    <t>Where local law requirement does not exist, there are at least one toilet for every 25 employees, for both male and female employees respectively (recommendation of World Health Organization [WHO]).</t>
  </si>
  <si>
    <t>Emergency exits are accessible and free from obstruction during working hours (including overtime).</t>
  </si>
  <si>
    <t>Fire escape and main exits are discharged directly to the exterior of building.</t>
  </si>
  <si>
    <t>Emergency exits are clearly marked with illuminated exit signs.</t>
  </si>
  <si>
    <t>The company is in compliance with all applicable laws and regulations governing Emergency Preparedness.</t>
  </si>
  <si>
    <t>Aisles, stairs and passageways are kept clear at all times.</t>
  </si>
  <si>
    <t>Fire and emergency evacuation plans are prominently posted on every floor and work area as well as near exits and stairways.</t>
  </si>
  <si>
    <t>Evacuation drills are conducted regularly, at least once per year or more often where required by law.</t>
  </si>
  <si>
    <t>Provision of drinking water</t>
  </si>
  <si>
    <t>Compliance with all applicable laws and regulations governing Emergency Preparedness.</t>
  </si>
  <si>
    <t>Marking of emergency exits</t>
  </si>
  <si>
    <t>Locking of emergency exists</t>
  </si>
  <si>
    <t>Discharge of emergency exists</t>
  </si>
  <si>
    <t>Clear/open passageways</t>
  </si>
  <si>
    <t>Chemicals used at the workplace are registered for the intended used when applicable. All local safety standards and applicable laws are adhered to.</t>
  </si>
  <si>
    <t xml:space="preserve">An inventory of chemical and hazardous substances used in the workplace is maintained. </t>
  </si>
  <si>
    <t>Chemicals and hazardous substances are properly labelled as per label instructions of local safety standard and MSDSs are maintained.</t>
  </si>
  <si>
    <t>There are functioning emergency eyewash station and/or showers provided where corrosive chemicals or high volumes of solvents are handled and used.</t>
  </si>
  <si>
    <t>Employees who are involved in handling, clean-up and disposal of chemicals and hazardous substances receive regular training on emergency response plans and actions (with training records maintained).</t>
  </si>
  <si>
    <t xml:space="preserve">The company is in compliance with all applicable laws and regulations governing Chemical and Hazardous Substances. </t>
  </si>
  <si>
    <t xml:space="preserve">Compliance with all applicable laws and regulations governing Chemical and Hazardous Substances. </t>
  </si>
  <si>
    <t>Chemical and hazardous substances inventory</t>
  </si>
  <si>
    <t>Registration of chemicals used (if appliable)</t>
  </si>
  <si>
    <t>Labelling of chemicals and hazardous substances</t>
  </si>
  <si>
    <t>Eyewash stations and/or showers</t>
  </si>
  <si>
    <t>Training on emergency response (chemical disposal and clean-up)
Training records</t>
  </si>
  <si>
    <t>There is a designated management representative responsible for health and safety as per legal requirements.</t>
  </si>
  <si>
    <t>Appropriate training is provided for managers on how to implement the health and safety management system.</t>
  </si>
  <si>
    <t xml:space="preserve">There is a system to identify and monitor laws, regulations and customer requirements that apply to the workplace. </t>
  </si>
  <si>
    <t>The most current version(s) of applicable laws, regulations, and customer requirements for health and safety management systems (if any) must be provided.</t>
  </si>
  <si>
    <r>
      <t xml:space="preserve">Copies of past health and safety reports, preferably conducted by an internal audit or third party audit firm, to identify any type of health and safety violations. 
</t>
    </r>
    <r>
      <rPr>
        <b/>
        <sz val="10"/>
        <rFont val="Verdana"/>
        <family val="2"/>
      </rPr>
      <t>The reports must include reporting on/ verification of:</t>
    </r>
  </si>
  <si>
    <t>Evidence of training provided to health and safety managers</t>
  </si>
  <si>
    <t>Management representative name, title, and job description</t>
  </si>
  <si>
    <t>Compliance with all applicable laws and regulations governing ‘Building Safety’, 'Electrical Safety', and 'Fire Safety'.</t>
  </si>
  <si>
    <t>All legally required building or construction certificates/reports/permits are current and available for review.</t>
  </si>
  <si>
    <t>Electrical equipment have appropriate safety warning labels.</t>
  </si>
  <si>
    <t>High voltage areas and generator areas are restricted to authorized personnel only.</t>
  </si>
  <si>
    <t>The workplace has a qualified professional (electrician, hired or outsourced) to maintain electrical system on regular basis.</t>
  </si>
  <si>
    <t>Fire extinguishers shall be sufficient in numbers as legally required and maintained in good condition.</t>
  </si>
  <si>
    <t>Structural integrity</t>
  </si>
  <si>
    <t>Building inspections are conducted on a regular basis as per standard of practice or country law.</t>
  </si>
  <si>
    <t>Building inspection schedule/evidence of completion</t>
  </si>
  <si>
    <t>Maximum occupancy signage and limits</t>
  </si>
  <si>
    <t>Conditions of electrical wires and outlets</t>
  </si>
  <si>
    <t>Restriction of high voltage and generator areas</t>
  </si>
  <si>
    <t>Fire detection and emergency alarm system</t>
  </si>
  <si>
    <t>Availability of qualified professional electrician</t>
  </si>
  <si>
    <t>Electrical wires and outlets are in safe conditions (e.g. no unprotected wires, etc.).</t>
  </si>
  <si>
    <t>The employer follows local law and fire safety standards to have a suitable fire detection and emergency alarm system covering the facility.</t>
  </si>
  <si>
    <t>If applicable, emergency alarm system is clearly designated (visible signs), unobstructed, and audible throughout the entire workplace. The system is inspected regularly and tested in coordination with fire drills.</t>
  </si>
  <si>
    <t>Payroll documents are complete, accurate and up-to-date.</t>
  </si>
  <si>
    <t xml:space="preserve">Records are maintained for at least 12 months, or longer if required by law. </t>
  </si>
  <si>
    <t>Sample of employee contracts have been reviewed (per line above)</t>
  </si>
  <si>
    <t>Documentation demonstrating that the invalid permit has been requested.</t>
  </si>
  <si>
    <t>Emergency exit locks</t>
  </si>
  <si>
    <t>Status of fir safety certificates, licenses and inspection records per legal requirements</t>
  </si>
  <si>
    <t>Status of licenses / permits for specialized machinery and equipment</t>
  </si>
  <si>
    <t>Status of licensing and training of specialized equipment operators</t>
  </si>
  <si>
    <t>Written policies that document the company’s commitment to transparency and maintaining all appropriate documentation for review by its customers (for contract manufacturers/suppliers) and/or qualified parties ((i.e., the social auditors required to conduct the performance evaluation for high-risk locations and/or Cradle to Cradle certified assessors and C2CPII for low risk locations).</t>
  </si>
  <si>
    <t>(1) Documentation of an established mechanism to determine, monitor and control the overtime hours of employees. For example, time and attendance records. (2) Documentation demonstrating that all legally required time and attendance records are complete, accurate and up-to-date.</t>
  </si>
  <si>
    <t>Evidence of record retention for 12 months or longer if required by law.</t>
  </si>
  <si>
    <t>Policy statement that employees are free to join (or not join) legal employee organizations and that the company is commitment to recognizing such organizations.
Records of any existing employee organizations.</t>
  </si>
  <si>
    <t>Cleanliness of handwashing areas; proximity to toilets.</t>
  </si>
  <si>
    <t>Sufficient number of emergency exits</t>
  </si>
  <si>
    <t>Accessibility of emergency exits</t>
  </si>
  <si>
    <t>Posting of fire and emergency evacuation plans</t>
  </si>
  <si>
    <t>Evacuation drills</t>
  </si>
  <si>
    <t>Display of MSDS/SDSs in language(s) understood by workers</t>
  </si>
  <si>
    <t>Construction/building permits</t>
  </si>
  <si>
    <t>Safety/warning labelling of electrical equipment</t>
  </si>
  <si>
    <t>Accessibility of electrical panels</t>
  </si>
  <si>
    <t>Emergency alarm system functionality</t>
  </si>
  <si>
    <t>Fire extinguishers - adequate numbers and maintenance</t>
  </si>
  <si>
    <t xml:space="preserve">The company complies with all applicable laws and regulations governing employee protection and machine safety. </t>
  </si>
  <si>
    <t xml:space="preserve">Records are kept of health and safety violations that have occurred, actions taken to correct any issues, and whether corrective action plans have been completed. </t>
  </si>
  <si>
    <t>The company is committed to transparency and maintaining all appropriate documentation for review by its customers (for contract manufacturers/suppliers) and/or qualified parties (i.e., the social auditors required to conduct the performance evaluation for high-risk locations and/or Cradle to Cradle certified assessors and C2CPII for low risk locations).</t>
  </si>
  <si>
    <t>The company does not tolerate or allow an individual's characteristics (e.g. gender, race, etc.) to be considered as part of decisions regarding employment or discipline.</t>
  </si>
  <si>
    <t>The company is committed to respecting freedom of association and collective bargaining.</t>
  </si>
  <si>
    <t xml:space="preserve">The company pays overtime hours at a premium as legally required or by contractual agreement, whichever is higher. </t>
  </si>
  <si>
    <t>Employees are provided with all legally mandated benefits.</t>
  </si>
  <si>
    <t>Applicant Information</t>
  </si>
  <si>
    <t>applicant staff</t>
  </si>
  <si>
    <t>facility staff</t>
  </si>
  <si>
    <t>third-party auditor</t>
  </si>
  <si>
    <t>[Select country]</t>
  </si>
  <si>
    <t>Afghanistan</t>
  </si>
  <si>
    <t>Albania</t>
  </si>
  <si>
    <t>Algeria</t>
  </si>
  <si>
    <t>American Samoa</t>
  </si>
  <si>
    <t>Andorra</t>
  </si>
  <si>
    <t>Angola</t>
  </si>
  <si>
    <t>Anguilla</t>
  </si>
  <si>
    <t>Antigua and Barbuda</t>
  </si>
  <si>
    <t>Argentina</t>
  </si>
  <si>
    <t>Armenia</t>
  </si>
  <si>
    <t>Aruba</t>
  </si>
  <si>
    <t>Australia</t>
  </si>
  <si>
    <t>Austria</t>
  </si>
  <si>
    <t>Azerbaijan</t>
  </si>
  <si>
    <t>Bahamas, The</t>
  </si>
  <si>
    <t>Bahrain</t>
  </si>
  <si>
    <t>Bangladesh</t>
  </si>
  <si>
    <t>Barbados</t>
  </si>
  <si>
    <t>Belarus</t>
  </si>
  <si>
    <t>Belgium</t>
  </si>
  <si>
    <t>Belize</t>
  </si>
  <si>
    <t>Benin</t>
  </si>
  <si>
    <t>Bermuda</t>
  </si>
  <si>
    <t>Bhutan</t>
  </si>
  <si>
    <t>Bolivia</t>
  </si>
  <si>
    <t>Bosnia and Herzegovina</t>
  </si>
  <si>
    <t>Botswana</t>
  </si>
  <si>
    <t>Brazil</t>
  </si>
  <si>
    <t>Brunei Darussalam</t>
  </si>
  <si>
    <t>Bulgaria</t>
  </si>
  <si>
    <t>Burkina Faso</t>
  </si>
  <si>
    <t>Burundi</t>
  </si>
  <si>
    <t>Cambodia</t>
  </si>
  <si>
    <t>Cameroon</t>
  </si>
  <si>
    <t>Canada</t>
  </si>
  <si>
    <t>Cape Verde</t>
  </si>
  <si>
    <t>Cayman Islands</t>
  </si>
  <si>
    <t>Central African Republic</t>
  </si>
  <si>
    <t>Chad</t>
  </si>
  <si>
    <t>Chile</t>
  </si>
  <si>
    <t>China</t>
  </si>
  <si>
    <t>Colombia</t>
  </si>
  <si>
    <t>Comoros</t>
  </si>
  <si>
    <t>Congo, Dem. Rep.</t>
  </si>
  <si>
    <t>Congo, Rep.</t>
  </si>
  <si>
    <t>Costa Rica</t>
  </si>
  <si>
    <t>Côte d'Ivoire</t>
  </si>
  <si>
    <t>Croatia</t>
  </si>
  <si>
    <t>Cuba</t>
  </si>
  <si>
    <t>Cyprus</t>
  </si>
  <si>
    <t>Czech Republic</t>
  </si>
  <si>
    <t>Denmark</t>
  </si>
  <si>
    <t>Djibouti</t>
  </si>
  <si>
    <t>Dominica</t>
  </si>
  <si>
    <t>Dominican Republic</t>
  </si>
  <si>
    <t>Ecuador</t>
  </si>
  <si>
    <t>Egypt, Arab Rep.</t>
  </si>
  <si>
    <t>El Salvador</t>
  </si>
  <si>
    <t>Equatorial Guinea</t>
  </si>
  <si>
    <t>Eritrea</t>
  </si>
  <si>
    <t>Estonia</t>
  </si>
  <si>
    <t>Ethiopia</t>
  </si>
  <si>
    <t>Fiji</t>
  </si>
  <si>
    <t>Finland</t>
  </si>
  <si>
    <t>France</t>
  </si>
  <si>
    <t>French Guiana</t>
  </si>
  <si>
    <t>Gabon</t>
  </si>
  <si>
    <t>Gambia, The</t>
  </si>
  <si>
    <t>Georgia</t>
  </si>
  <si>
    <t>Germany</t>
  </si>
  <si>
    <t>Ghana</t>
  </si>
  <si>
    <t>Greece</t>
  </si>
  <si>
    <t>Greenland</t>
  </si>
  <si>
    <t>Grenada</t>
  </si>
  <si>
    <t>Guam</t>
  </si>
  <si>
    <t>Guatemala</t>
  </si>
  <si>
    <t>Guinea</t>
  </si>
  <si>
    <t>Guinea-Bissau</t>
  </si>
  <si>
    <t>Guyana</t>
  </si>
  <si>
    <t>Haiti</t>
  </si>
  <si>
    <t>Honduras</t>
  </si>
  <si>
    <t>Hong Kong SAR, China</t>
  </si>
  <si>
    <t>Hungary</t>
  </si>
  <si>
    <t>Iceland</t>
  </si>
  <si>
    <t>India</t>
  </si>
  <si>
    <t>Indonesia</t>
  </si>
  <si>
    <t>Iran, Islamic Rep.</t>
  </si>
  <si>
    <t>Iraq</t>
  </si>
  <si>
    <t>Ireland</t>
  </si>
  <si>
    <t>Israel</t>
  </si>
  <si>
    <t>Italy</t>
  </si>
  <si>
    <t>Jamaica</t>
  </si>
  <si>
    <t>Japan</t>
  </si>
  <si>
    <t>Jersey, Channel Islands</t>
  </si>
  <si>
    <t>Jordan</t>
  </si>
  <si>
    <t>Kazakhstan</t>
  </si>
  <si>
    <t>Kenya</t>
  </si>
  <si>
    <t>Kiribati</t>
  </si>
  <si>
    <t>Korea, Dem. Rep.</t>
  </si>
  <si>
    <t>Korea, Rep.</t>
  </si>
  <si>
    <t>Kosovo</t>
  </si>
  <si>
    <t>Kuwait</t>
  </si>
  <si>
    <t>Kyrgyz Republic</t>
  </si>
  <si>
    <t>Lao PDR</t>
  </si>
  <si>
    <t>Latvia</t>
  </si>
  <si>
    <t>Lebanon</t>
  </si>
  <si>
    <t>Lesotho</t>
  </si>
  <si>
    <t>Liberia</t>
  </si>
  <si>
    <t>Libya</t>
  </si>
  <si>
    <t>Liechtenstein</t>
  </si>
  <si>
    <t>Lithuania</t>
  </si>
  <si>
    <t>Luxembourg</t>
  </si>
  <si>
    <t>Macao SAR, China</t>
  </si>
  <si>
    <t>Madagascar</t>
  </si>
  <si>
    <t>Malawi</t>
  </si>
  <si>
    <t>Malaysia</t>
  </si>
  <si>
    <t>Maldives</t>
  </si>
  <si>
    <t>Mali</t>
  </si>
  <si>
    <t>Malta</t>
  </si>
  <si>
    <t>Marshall Islands</t>
  </si>
  <si>
    <t>Martinique</t>
  </si>
  <si>
    <t>Mauritania</t>
  </si>
  <si>
    <t>Mauritius</t>
  </si>
  <si>
    <t>Mexico</t>
  </si>
  <si>
    <t>Micronesia, Fed. Sts.</t>
  </si>
  <si>
    <t>Moldova</t>
  </si>
  <si>
    <t>Mongolia</t>
  </si>
  <si>
    <t>Montenegro</t>
  </si>
  <si>
    <t>Morocco</t>
  </si>
  <si>
    <t>Mozambique</t>
  </si>
  <si>
    <t>Myanmar</t>
  </si>
  <si>
    <t>Namibia</t>
  </si>
  <si>
    <t>Nauru</t>
  </si>
  <si>
    <t>Nepal</t>
  </si>
  <si>
    <t>Netherlands</t>
  </si>
  <si>
    <t>New Zealand</t>
  </si>
  <si>
    <t>Nicaragua</t>
  </si>
  <si>
    <t>Niger</t>
  </si>
  <si>
    <t>Nigeria</t>
  </si>
  <si>
    <t>North Macedonia</t>
  </si>
  <si>
    <t>Norway</t>
  </si>
  <si>
    <t>Oman</t>
  </si>
  <si>
    <t>Pakistan</t>
  </si>
  <si>
    <t>Palau</t>
  </si>
  <si>
    <t>Panama</t>
  </si>
  <si>
    <t>Papua New Guinea</t>
  </si>
  <si>
    <t>Paraguay</t>
  </si>
  <si>
    <t>Peru</t>
  </si>
  <si>
    <t>Philippines</t>
  </si>
  <si>
    <t>Poland</t>
  </si>
  <si>
    <t>Portugal</t>
  </si>
  <si>
    <t>Puerto Rico</t>
  </si>
  <si>
    <t>Qatar</t>
  </si>
  <si>
    <t>Réunion</t>
  </si>
  <si>
    <t>Romania</t>
  </si>
  <si>
    <t>Russian Federation</t>
  </si>
  <si>
    <t>Rwanda</t>
  </si>
  <si>
    <t>Samoa</t>
  </si>
  <si>
    <t>São Tomé and Principe</t>
  </si>
  <si>
    <t>Saudi Arabia</t>
  </si>
  <si>
    <t>Senegal</t>
  </si>
  <si>
    <t>Serbia</t>
  </si>
  <si>
    <t>Seychelles</t>
  </si>
  <si>
    <t>Sierra Leone</t>
  </si>
  <si>
    <t>Singapore</t>
  </si>
  <si>
    <t>Slovak Republic</t>
  </si>
  <si>
    <t>Slovenia</t>
  </si>
  <si>
    <t>Solomon Islands</t>
  </si>
  <si>
    <t>Somalia</t>
  </si>
  <si>
    <t>South Africa</t>
  </si>
  <si>
    <t>South Sudan</t>
  </si>
  <si>
    <t>Spain</t>
  </si>
  <si>
    <t>Sri Lanka</t>
  </si>
  <si>
    <t>St. Kitts and Nevis</t>
  </si>
  <si>
    <t>St. Lucia</t>
  </si>
  <si>
    <t>St. Vincent and the Grenadines</t>
  </si>
  <si>
    <t>Sudan</t>
  </si>
  <si>
    <t>Suriname</t>
  </si>
  <si>
    <t>Swaziland</t>
  </si>
  <si>
    <t>Sweden</t>
  </si>
  <si>
    <t>Switzerland</t>
  </si>
  <si>
    <t>Syrian Arab Republic</t>
  </si>
  <si>
    <t>Tajikistan</t>
  </si>
  <si>
    <t>Tanzania</t>
  </si>
  <si>
    <t>Thailand</t>
  </si>
  <si>
    <t>Timor-Leste</t>
  </si>
  <si>
    <t>Togo</t>
  </si>
  <si>
    <t>Tonga</t>
  </si>
  <si>
    <t>Trinidad and Tobago</t>
  </si>
  <si>
    <t>Tunisia</t>
  </si>
  <si>
    <t>Turkey</t>
  </si>
  <si>
    <t>Turkmenistan</t>
  </si>
  <si>
    <t>Tuvalu</t>
  </si>
  <si>
    <t>Uganda</t>
  </si>
  <si>
    <t>Ukraine</t>
  </si>
  <si>
    <t>United Arab Emirates</t>
  </si>
  <si>
    <t>United Kingdom</t>
  </si>
  <si>
    <t>United States</t>
  </si>
  <si>
    <t>Uruguay</t>
  </si>
  <si>
    <t>Uzbekistan</t>
  </si>
  <si>
    <t>Vanuatu</t>
  </si>
  <si>
    <t>Venezuela, RB</t>
  </si>
  <si>
    <t>Vietnam</t>
  </si>
  <si>
    <t>Virgin Islands (U.S.)</t>
  </si>
  <si>
    <t>West Bank and Gaza</t>
  </si>
  <si>
    <t>Yemen, Rep.</t>
  </si>
  <si>
    <t>Zambia</t>
  </si>
  <si>
    <t>Zimbabwe</t>
  </si>
  <si>
    <t>de facto high risk?</t>
  </si>
  <si>
    <t>Date this form was completed:</t>
  </si>
  <si>
    <t>de facto high risk?:</t>
  </si>
  <si>
    <t>Company policy requires tracking of when subcontractors are used and disclosure of subcontractor use to all customers.</t>
  </si>
  <si>
    <t xml:space="preserve">Written procedures that document anti-discrimination commitment, regardless of gender, race, religion, age, disability, sexual orientation, nationality, marital status, political opinion, social group, ethnic origin or medical status. </t>
  </si>
  <si>
    <t xml:space="preserve">Written policies that document anti-discrimination commitment, regardless of gender, race, religion, age, disability, sexual orientation, nationality, marital status, political opinion, social group, ethnic origin or medical status. </t>
  </si>
  <si>
    <t>The company has committed to ensuring working hours are within the allowable limits.</t>
  </si>
  <si>
    <t xml:space="preserve">Written policy regarding hours of work and requirements for overtime, including policy for overtime hours within allowable limits under applicable laws or agreements, whichever is stricter. </t>
  </si>
  <si>
    <t>Written procedures regarding hours of work and requirements for overtime.</t>
  </si>
  <si>
    <t>The company has committed to paying at least a minimum wage or industry wage as agreed with a collective bargaining agreement, whichever is higher.</t>
  </si>
  <si>
    <t>The company has committed to paying employees all legally mandated paid time off.</t>
  </si>
  <si>
    <t>Policy stating that overtime hours are paid at a premium as legally required or by contractual agreement, whichever is higher.</t>
  </si>
  <si>
    <t>Procedures demonstrating that overtime hours are paid at a premium as legally required or by contractual agreement, whichever is higher.</t>
  </si>
  <si>
    <t>Written policy that requires disclosure and tracking of subcontractors to customers.</t>
  </si>
  <si>
    <t>Procedures are in place for ensuring that use of subcontractors is tracked and disclosed to customers.</t>
  </si>
  <si>
    <t>Customer approval procedures that requires disclosure and tracking of subcontractors</t>
  </si>
  <si>
    <t xml:space="preserve">Procedures that aim to ensure the workplace is free of harassment and abuse are in place. </t>
  </si>
  <si>
    <t>Procedures are in place for ensuring support of freedom of association and collective bargaining.</t>
  </si>
  <si>
    <t>Procedures are in place to ensure that at least minimum wage or industry wage as agreed with a collective bargaining agreement are paid, whichever is higher.</t>
  </si>
  <si>
    <t xml:space="preserve">Procedures are in place to ensure that overtime hours are paid at a premium. </t>
  </si>
  <si>
    <t>Procedures are in place to ensure that employees are provided with all legally mandated paid time off.</t>
  </si>
  <si>
    <t>Guidance</t>
  </si>
  <si>
    <t>Achieved?</t>
  </si>
  <si>
    <t>No - CAP developed</t>
  </si>
  <si>
    <t>Human Rights Policy Elements (excluding 'issues of high concern')</t>
  </si>
  <si>
    <t>Performance Monitoring Indicator</t>
  </si>
  <si>
    <t>In progress</t>
  </si>
  <si>
    <t>Yes - prior CAP(s) closed</t>
  </si>
  <si>
    <t>Emergency exits are kept unlocked during working hours (including overtime).</t>
  </si>
  <si>
    <t>Electrical panels / control panels / distribution boards are easily accessible / unblocked.</t>
  </si>
  <si>
    <t>There are sufficient protections for building roof and floor opening preventing falls and accidents.</t>
  </si>
  <si>
    <t>Where required by law, maximum occupancy signage is clearly posted within each room, near each entrance. Maximum occupancy is within building permit requirements.</t>
  </si>
  <si>
    <t>Fall protection</t>
  </si>
  <si>
    <t>Human Rights Policy Elements (remaining) and Issues of High Concern</t>
  </si>
  <si>
    <t>Written procedures that document the applicant and/or facility owner has committed to ensuring its workplace or any workplaces associated with the product cycle is free of harassment and abuse, including sexual harassment.</t>
  </si>
  <si>
    <t>Written policies that document the applicant and/or facility owner has committed to ensuring its workplace or any workplaces associated with the product cycle is free of harassment and abuse, including sexual harassment. Harassment and abuse are not tolerated.</t>
  </si>
  <si>
    <t xml:space="preserve">Written policies state that the applicant and/or facility owner respects freedom of association and collective bargaining, and that discrimination, harassment, intimidation, interference, or retaliation for efforts to freely associate or bargain collectively is not tolerated. </t>
  </si>
  <si>
    <t>(1) Written procedures demonstrating that the applicant and/or facility owner respects freedom of association and collective bargaining, and that discrimination, harassment, intimidation, interference, or retaliation for efforts to freely associate or bargain collectively is not tolerated. 
(2) Where a collective bargaining agreement (CBA) is in place, documentation for existing or past CBAs are provided as evidence that these records are kept on file.</t>
  </si>
  <si>
    <t>Supporting evidence</t>
  </si>
  <si>
    <t>Root cause</t>
  </si>
  <si>
    <t>Corrective action to take</t>
  </si>
  <si>
    <t>Management comments</t>
  </si>
  <si>
    <t>Specific action/improvement plan</t>
  </si>
  <si>
    <t>Timeline for completion</t>
  </si>
  <si>
    <t>Relevant local or national law (if applicable)</t>
  </si>
  <si>
    <t>Completion date</t>
  </si>
  <si>
    <t>Management sign-off (verifying completion)</t>
  </si>
  <si>
    <t>Description of actions taken</t>
  </si>
  <si>
    <t>Description of issue/violation/non-compliance</t>
  </si>
  <si>
    <t>Person responsible to carry out plan</t>
  </si>
  <si>
    <t>Taiwan</t>
  </si>
  <si>
    <r>
      <rPr>
        <b/>
        <sz val="10"/>
        <color theme="1"/>
        <rFont val="Verdana"/>
        <family val="2"/>
      </rPr>
      <t xml:space="preserve">Requirements –
</t>
    </r>
    <r>
      <rPr>
        <u/>
        <sz val="10"/>
        <color theme="1"/>
        <rFont val="Verdana"/>
        <family val="2"/>
      </rPr>
      <t>Bronze level</t>
    </r>
    <r>
      <rPr>
        <sz val="10"/>
        <color theme="1"/>
        <rFont val="Verdana"/>
        <family val="2"/>
      </rPr>
      <t>: For the applicant company and final manufacturing stage facilities, measure performance against the human rights policy and confirm the completion of corrective actions associated with issues of high concern 
including child labor, forced labor, corruption/bribery, and immediate threats to life and safety. 
For any other poor performance issues, plan corrective actions and, at recertification, demonstrate progress on addressing the issues.</t>
    </r>
  </si>
  <si>
    <t>ID#</t>
  </si>
  <si>
    <t>Description of individual's qualifications:</t>
  </si>
  <si>
    <t>Facility information (if applicable and if different from applicant information)</t>
  </si>
  <si>
    <t>If recruitment fees are identified per the reviews above, or have been in the past, third party documentation indicating fees were fully repaid to workers must be provided.</t>
  </si>
  <si>
    <t>Material safety data sheets (MSDSs / SDSs) are prominently posted in both storage and use zones, and maintained in languages understood by workers.</t>
  </si>
  <si>
    <t>Applicant company:</t>
  </si>
  <si>
    <t>Headquarters address:</t>
  </si>
  <si>
    <t>Headquarters country:</t>
  </si>
  <si>
    <t>Applicant product(s):</t>
  </si>
  <si>
    <t>Manufacturing facility company name:</t>
  </si>
  <si>
    <t>Facility name:</t>
  </si>
  <si>
    <t>Facility address:</t>
  </si>
  <si>
    <t xml:space="preserve"> Facility country:</t>
  </si>
  <si>
    <r>
      <rPr>
        <b/>
        <sz val="10"/>
        <color theme="1"/>
        <rFont val="Verdana"/>
        <family val="2"/>
      </rPr>
      <t>This worksheet is to be used for demonstrating compliance with the Bronze level requirements in Section 8.3 (</t>
    </r>
    <r>
      <rPr>
        <b/>
        <i/>
        <sz val="10"/>
        <color theme="1"/>
        <rFont val="Verdana"/>
        <family val="2"/>
      </rPr>
      <t>Monitor and Verify Performance</t>
    </r>
    <r>
      <rPr>
        <b/>
        <sz val="10"/>
        <color theme="1"/>
        <rFont val="Verdana"/>
        <family val="2"/>
      </rPr>
      <t xml:space="preserve">) of the Cradle to Cradle Certified Product Standard, Version 4.0.
Requirements –
</t>
    </r>
    <r>
      <rPr>
        <u/>
        <sz val="10"/>
        <color theme="1"/>
        <rFont val="Verdana"/>
        <family val="2"/>
      </rPr>
      <t>Bronze level</t>
    </r>
    <r>
      <rPr>
        <sz val="10"/>
        <color theme="1"/>
        <rFont val="Verdana"/>
        <family val="2"/>
      </rPr>
      <t>: For the applicant company and final manufacturing stage facilities, measure performance against the human rights policy and confirm the completion of corrective actions associated with issues of high concern including child labor, forced labor, corruption/bribery, and immediate threats to life and safety. For any other poor performance issues, plan corrective actions and, at recertification, demonstrate progress on addressing the issues.</t>
    </r>
  </si>
  <si>
    <t>Supporting Documents
(Please list file names)</t>
  </si>
  <si>
    <t>The policy fully and comprehensively defines harassment and abuse.</t>
  </si>
  <si>
    <t>The company is committed to ensuring the workplace is free of harassment and abuse of any kind.</t>
  </si>
  <si>
    <t>Procedures are in place for implementing anti-discrimination in the workplace.</t>
  </si>
  <si>
    <t>The company has committed through company policy to anti-discrimination.</t>
  </si>
  <si>
    <t>Procedures are in place for ensuring working hours are within allowable limits.</t>
  </si>
  <si>
    <t>There are a sufficient number of toilets consistent with local law per floor and gender.</t>
  </si>
  <si>
    <t>Employees have access to drinking water.</t>
  </si>
  <si>
    <t>There are a sufficient numbers of emergency exits at the workplace (production floors, office areas, warehouse etc.).</t>
  </si>
  <si>
    <t>Employees are paid a living wage.</t>
  </si>
  <si>
    <r>
      <rPr>
        <b/>
        <i/>
        <sz val="10"/>
        <color rgb="FF0070C0"/>
        <rFont val="Verdana"/>
        <family val="2"/>
      </rPr>
      <t xml:space="preserve">Instructions: </t>
    </r>
    <r>
      <rPr>
        <i/>
        <sz val="10"/>
        <color rgb="FF0070C0"/>
        <rFont val="Verdana"/>
        <family val="2"/>
      </rPr>
      <t xml:space="preserve">If identified, the following issues of high concern must be resolved prior to certification or recertification. If there are violations related to the issues listed below, documentation must be provided to show corrective action has been taken and remedy provided. An example of relevant documentation is a signed/closed Corrective Action Plan (CAP) report. Without proof of remediation/closure of violation, the applicant cannot be certified. The applicant must also commit to prevent future occurrences. </t>
    </r>
  </si>
  <si>
    <t>All legally required employment terms are consistently included in employee contracts.</t>
  </si>
  <si>
    <t>There is evidence of recruitment fees. However, fees have been fully repaid.</t>
  </si>
  <si>
    <t>The company has committed to anti-corruption/ bribery through company policy.</t>
  </si>
  <si>
    <t>Procedures include consequences for violating the policy.</t>
  </si>
  <si>
    <t>All employees are trained on anti-corruption/bribery policies and procedures.</t>
  </si>
  <si>
    <t>Evidence of maintaining records for 12 months or more if required by law.</t>
  </si>
  <si>
    <t>Written procedures demonstrating that wages are to be paid at least at minimum wage or industry wage as agreed with a collective bargaining agreement, whichever is higher.</t>
  </si>
  <si>
    <t>Written Policy stating that wages are to be paid at least at minimum wage or industry wage as agreed with a collective bargaining agreement, whichever is higher.</t>
  </si>
  <si>
    <t>Applicable standard requirement</t>
  </si>
  <si>
    <t>Definitions of harassment and abuse include: (1) Any form of – or threat of – physical violence, including slaps, pushes or other forms of physical contact as a means to maintain labor discipline is not utilized. (2) Any form of verbal violence, including screaming, yelling, or the use of threatening, demeaning, or insulting language, as a means to maintain labor discipline is not utilized. (3) Sexual harassment of any kind.</t>
  </si>
  <si>
    <t xml:space="preserve">Procedures demonstrating that employees are paid correctly for all legally paid time off. </t>
  </si>
  <si>
    <t>Explanation/Comments (required)</t>
  </si>
  <si>
    <t>Link to Version 4.0 User Guidance</t>
  </si>
  <si>
    <t>As an authorized representative of the company listed above, I attest that all information provided in this form is complete, true, and accurate to the best of my knowledge and the knowledge of my staff.</t>
  </si>
  <si>
    <t xml:space="preserve">Signature: </t>
  </si>
  <si>
    <t>Attestation:</t>
  </si>
  <si>
    <t>[insert image of signature here]</t>
  </si>
  <si>
    <t>[list issues]</t>
  </si>
  <si>
    <t>Revision Date</t>
  </si>
  <si>
    <t>Tab</t>
  </si>
  <si>
    <t>Section</t>
  </si>
  <si>
    <t>Type of Change</t>
  </si>
  <si>
    <t>Authorized By</t>
  </si>
  <si>
    <t>Sheet Location</t>
  </si>
  <si>
    <t>Instructions, 
Excessive working hours, 
Safe and healthy work, 
Child labor, 
Forced labor, 
Missing or deficient permits, 
Immediate threats to life and safety</t>
  </si>
  <si>
    <t>Social Fairness Worksheet – Monitor &amp; Verify Performance: Company &amp; Facility 1</t>
  </si>
  <si>
    <t>Facility 2</t>
  </si>
  <si>
    <t>Company &amp; Facility 1 (previously called Performance Monitoring)</t>
  </si>
  <si>
    <t>Relevant Facility (if applicable)</t>
  </si>
  <si>
    <t>Facility Information</t>
  </si>
  <si>
    <r>
      <rPr>
        <i/>
        <sz val="10"/>
        <color theme="0"/>
        <rFont val="Verdana"/>
        <family val="2"/>
      </rPr>
      <t>If applicable:</t>
    </r>
    <r>
      <rPr>
        <sz val="10"/>
        <color theme="0"/>
        <rFont val="Verdana"/>
        <family val="2"/>
      </rPr>
      <t xml:space="preserve"> Facility 1 Supporting Documents (Please list file names)</t>
    </r>
  </si>
  <si>
    <t>Company Supporting Documents (Please list file names)</t>
  </si>
  <si>
    <t>A copy of all permits (business license, building permits, environmental permits, equipment operating permits, etc.) required by local regulations.</t>
  </si>
  <si>
    <t>Social Fairness Worksheet – Monitor &amp; Verify Performance: Facility 2</t>
  </si>
  <si>
    <t xml:space="preserve">This is a new tab for providing health and safety and permit information for additional facilities. </t>
  </si>
  <si>
    <t>Esther Julier</t>
  </si>
  <si>
    <t xml:space="preserve">• Clarified what information to provide for applicant company locations that are not involved in the final manufacturing stage, including when there are multiple countries of operation.
• Clarified what information to provide for independently owned (i.e. non-applicant owned) final manufacturing stage facilities. 
• Included additional documentation guidance on data collection and sample size for child labor and working hours.
• Added a Supporting documentation column. There are now two documentation columns, one for company another for facility. </t>
  </si>
  <si>
    <t>Click into the Supporting Documents cells below to see instructions.</t>
  </si>
  <si>
    <r>
      <t xml:space="preserve">Working hours data showing that regular working hours for all employees are within allowable limits under applicable laws or agreements, whichever is stricter. Data for at least 20% of employees must be provided for facilities with up to 100 workers; for facilities with more than 100 workers, provide data for 10 + the square root of the total number of workers. Alternatively, an approach used by SMETA or SLCP may be referenced (see Guidance column at right). 
• Include data for at least three pay periods per employee. 
• Include data for all pay grades and for peak work period(s). 
• If there are several locations, indicate what the allowable limits are by location and parse the data by location. 
• </t>
    </r>
    <r>
      <rPr>
        <u/>
        <sz val="10"/>
        <color theme="1" tint="0.14999847407452621"/>
        <rFont val="Verdana"/>
        <family val="2"/>
      </rPr>
      <t>For applicant companies</t>
    </r>
    <r>
      <rPr>
        <sz val="10"/>
        <color theme="1" tint="0.14999847407452621"/>
        <rFont val="Verdana"/>
        <family val="2"/>
      </rPr>
      <t xml:space="preserve">: Data must be representative of </t>
    </r>
    <r>
      <rPr>
        <b/>
        <sz val="10"/>
        <color theme="1" tint="0.14999847407452621"/>
        <rFont val="Verdana"/>
        <family val="2"/>
      </rPr>
      <t>all owned locations</t>
    </r>
    <r>
      <rPr>
        <sz val="10"/>
        <color theme="1" tint="0.14999847407452621"/>
        <rFont val="Verdana"/>
        <family val="2"/>
      </rPr>
      <t xml:space="preserve">, including those that are not part of the final manufacturing stage.
• </t>
    </r>
    <r>
      <rPr>
        <u/>
        <sz val="10"/>
        <color theme="1" tint="0.14999847407452621"/>
        <rFont val="Verdana"/>
        <family val="2"/>
      </rPr>
      <t>For independently owned final manufacturing stage facilities</t>
    </r>
    <r>
      <rPr>
        <sz val="10"/>
        <color theme="1" tint="0.14999847407452621"/>
        <rFont val="Verdana"/>
        <family val="2"/>
      </rPr>
      <t>: Data may be representative of the facility only (rather than company wide).</t>
    </r>
  </si>
  <si>
    <r>
      <t xml:space="preserve">Review of randomly selected employee files to verify that age has been appropriately verified with a government issued ID. At least 20% of contracts must be checked for facilities with up to 100 workers; for facilities with more than 100 workers, at least 20 files must be checked.
Summary and results report of having conducted this review, including indication of how many files were reviewed, the company locations that they represent, percentage of employees this represents, and whether or not any issues were identified.
• </t>
    </r>
    <r>
      <rPr>
        <u/>
        <sz val="10"/>
        <color theme="1" tint="0.14999847407452621"/>
        <rFont val="Verdana"/>
        <family val="2"/>
      </rPr>
      <t>For the applicant company</t>
    </r>
    <r>
      <rPr>
        <sz val="10"/>
        <color theme="1" tint="0.14999847407452621"/>
        <rFont val="Verdana"/>
        <family val="2"/>
      </rPr>
      <t xml:space="preserve">: The sample of files is expected to be representative of </t>
    </r>
    <r>
      <rPr>
        <b/>
        <sz val="10"/>
        <color theme="1" tint="0.14999847407452621"/>
        <rFont val="Verdana"/>
        <family val="2"/>
      </rPr>
      <t>all owned locations</t>
    </r>
    <r>
      <rPr>
        <sz val="10"/>
        <color theme="1" tint="0.14999847407452621"/>
        <rFont val="Verdana"/>
        <family val="2"/>
      </rPr>
      <t xml:space="preserve">, whether or not they are included as part of the final manufacturing stage for the certified product. If the company operates in multiple countries it is expected that this be reflected in the sample and summary of results.
• </t>
    </r>
    <r>
      <rPr>
        <u/>
        <sz val="10"/>
        <color theme="1" tint="0.14999847407452621"/>
        <rFont val="Verdana"/>
        <family val="2"/>
      </rPr>
      <t>For independently owned final manufacturing stage facilities</t>
    </r>
    <r>
      <rPr>
        <sz val="10"/>
        <color theme="1" tint="0.14999847407452621"/>
        <rFont val="Verdana"/>
        <family val="2"/>
      </rPr>
      <t>: The sample of files may be applicable only to the final manufacturing stage facility(ies) for the certified product.</t>
    </r>
  </si>
  <si>
    <r>
      <rPr>
        <b/>
        <i/>
        <sz val="10"/>
        <color rgb="FF0070C0"/>
        <rFont val="Verdana"/>
        <family val="2"/>
      </rPr>
      <t xml:space="preserve">Instructions: </t>
    </r>
    <r>
      <rPr>
        <i/>
        <sz val="10"/>
        <color rgb="FF0070C0"/>
        <rFont val="Verdana"/>
        <family val="2"/>
      </rPr>
      <t xml:space="preserve">Complete this tab if there is an additional final manufacturing stage facility that is owned by the same company completing the Company &amp; Facility 1 tab. This may be an applicant company, or a non-applicant owner of a final manufacturing stage facility. Create copies of this tab for each additional facility (beyond the second) to provide the required facility level information. Questions that typically apply company wide have been removed from this tab (e.g., policy questions). Indicate if each point has been achieved in column B and provide an explanation in column E. List and provide the required supporting documentation. For de facto high-risk locations, qualified third-party or qualified internal auditors are required. Refer to the Version 4.0 User Guidance for information on where this is required and for qualification requirements. Note that where qualified internal or third-party auditors are used, an audit report generated by the auditor may be submitted as an alternative to using this form. </t>
    </r>
  </si>
  <si>
    <r>
      <rPr>
        <b/>
        <i/>
        <sz val="10"/>
        <color rgb="FF0070C0"/>
        <rFont val="Verdana"/>
        <family val="2"/>
      </rPr>
      <t>Instructions</t>
    </r>
    <r>
      <rPr>
        <i/>
        <sz val="10"/>
        <color rgb="FF0070C0"/>
        <rFont val="Verdana"/>
        <family val="2"/>
      </rPr>
      <t xml:space="preserve">: At a minimum, complete one form (Company &amp; Facility 1 tab) for the applicant company and one form (Company &amp; Facility 1 tab) for each independently owned and operated final manufacturing stage facility. Note that both the applicant company and non-applicant owners of final manufacturing stage facilities are requested to provide certain information that is typically company level (e.g., policies). Use the Facility 2 tab (and copies of it if needed) to collect facility specific data if there is more than one final manufacturing stage facility owned by the company completing this tab. For example: Three final manufacturing stage (FMS) facilities are included in the scope of the assessment. Two are owned by the applicant company and one is owned by another company who is not the applicant and manufacturing for the applicant on a contract basis. The applicant has to complete two “Company &amp; Facility 1” sheets (one for the applicant company, another for the non-applicant company), plus one Facility 2 tab for the other FMS facility owned by the applicant. Indicate if each point has been achieved in column B and provide an explanation in column F. List and provide the required supporting documentation. For de facto high-risk locations, qualified third-party or qualified internal auditors are required. Refer to the Version 4.0 User Guidance for information on where this is required and for qualification requirements. Note that where qualified internal or third-party auditors are used, an audit report generated by the auditor may be submitted as an alternative to using this form.
</t>
    </r>
  </si>
  <si>
    <t>There is no forced labor at the company and/or facility (as relevant)</t>
  </si>
  <si>
    <t>Status of fire safety certificates, licenses and inspection records per legal requirements</t>
  </si>
  <si>
    <t>Status of machine guards and safety features.</t>
  </si>
  <si>
    <t>Company &amp; Facility 1</t>
  </si>
  <si>
    <t>Added definitions in pop-up notes.</t>
  </si>
  <si>
    <t>CAP Required?</t>
  </si>
  <si>
    <t>For Applicants:
CAP Required?</t>
  </si>
  <si>
    <t>For Non-applicants:
CAP Required?</t>
  </si>
  <si>
    <t>The company actively tracks overtime hours and rest days.</t>
  </si>
  <si>
    <r>
      <t xml:space="preserve">Copies of past health and safety reports, preferably conducted by an internal audit or third party audit firm, to identify any type of health and safety violations. 
</t>
    </r>
    <r>
      <rPr>
        <b/>
        <sz val="10"/>
        <color theme="1"/>
        <rFont val="Verdana"/>
        <family val="2"/>
      </rPr>
      <t>The reports must include reporting on/ verification of:</t>
    </r>
  </si>
  <si>
    <t>Fire extinguishers are sufficient in numbers as legally required and maintained in good condition.</t>
  </si>
  <si>
    <t xml:space="preserve">Policy that employees are to be paid correctly for all legally paid time off. </t>
  </si>
  <si>
    <t>True</t>
  </si>
  <si>
    <t>False</t>
  </si>
  <si>
    <t>There is no child labor at the company and/or facility (as relevant).</t>
  </si>
  <si>
    <t>No additional documentation required This is a self-assessment declaration. Choose "True" in column B to confirm this to be a true statement.</t>
  </si>
  <si>
    <t>Added column G to indicate when CAPs are required</t>
  </si>
  <si>
    <t>Bronze</t>
  </si>
  <si>
    <t>Silver</t>
  </si>
  <si>
    <t>For Applicants: Required/Applicable Achievement Level</t>
  </si>
  <si>
    <t>Bronze (open CAP accepted)</t>
  </si>
  <si>
    <t>8.3, 8.6</t>
  </si>
  <si>
    <t>See comments above.</t>
  </si>
  <si>
    <t xml:space="preserve">See comments above.
In addition, note that where employee data are requested, it is assumed that employee names and other identifying information will be removed/ redacted. 
For additional guidance on sampling, see the SA8000 Auditor Guidance, SMETA 6.1 Best Practice Guidance, and/or Social and Labor Convergence Project (SLCP)Verification Protocol. </t>
  </si>
  <si>
    <t>See comments above</t>
  </si>
  <si>
    <t>Training on emergency response (chemical disposal and clean-up)
Training records</t>
  </si>
  <si>
    <t>This is an issue of high concern per standard section 8.3 Monitor &amp; Verify Performance. The response must be "True" for both applicants and non-applicant final manufacturing stage facilities prior to certification.</t>
  </si>
  <si>
    <t>This is an issue of high concern per standard section 8.3 Monitor &amp; Verify Performance. The response must be "Yes" for both applicants and non-applicant final manufacturing stage facilities prior to certification.</t>
  </si>
  <si>
    <t>This is an issue of high concern per standard section 8.3 Monitor &amp; Verify Performance. If applicable, the response must be "True" for both applicants and non-applicant final manufacturing stage facilities prior to certification.</t>
  </si>
  <si>
    <t>Subcontractors are not used, unauthorized subcontracting does not occur, or any cases of unauthorized subcontracting that have been identified are closed/resolved.</t>
  </si>
  <si>
    <t>See comment above</t>
  </si>
  <si>
    <t>Platinum</t>
  </si>
  <si>
    <t>All points below are issues of high concern per standard section 8.3 Monitor &amp; Verify Performance. All responses must be "Yes" for both applicants and non-applicant final manufacturing stage facilities prior to certification.</t>
  </si>
  <si>
    <t>Data on violence in the workplace, including gender-based violence, is documented where it has occurred.</t>
  </si>
  <si>
    <t>rows:
3, 
34-35 (now 36-37), 
40-42 (now 42-44), 
110 (now 112), 
112 (now 115), 
125 (now 131), and 
128 (now 134)</t>
  </si>
  <si>
    <t>Added rows for stating there are not issues of high concern.</t>
  </si>
  <si>
    <t>Columns G-K</t>
  </si>
  <si>
    <t>Column A</t>
  </si>
  <si>
    <t>Rows 113, 118, 124, 129, 148</t>
  </si>
  <si>
    <t>Rows 25, 30</t>
  </si>
  <si>
    <t>Discrimination, Harassment and abuse</t>
  </si>
  <si>
    <t>Issues of high concern</t>
  </si>
  <si>
    <t>Cases of corruption/bribery do not exist or have not been identified, or
cases of corruption/bribery that have been identified are closed/resolved.</t>
  </si>
  <si>
    <t>Required of applicants and non-applicant final manufacturing facilities only if subcontractors are used.</t>
  </si>
  <si>
    <t>The company's social performance indicators include ethnicity-, race-, sex- and age-disaggregated data on hiring, compensation, promotion, demotion, training and mentoring for employees of all levels. 
Data are evaluated for pay equity, including a comparison of the average wages by ethnicity, race, and gender for work of equal value.</t>
  </si>
  <si>
    <t xml:space="preserve">See comment above. </t>
  </si>
  <si>
    <t>see comment above</t>
  </si>
  <si>
    <t>This is a Bronze level requirement applicable to applicants and to non-applicant final manufacturing stage facilities per section 8.3 Monitor &amp; Verify Performance. As Forced Labor is an 'issue of high concern' per standard section 8.3, if any issues are identified when conducting the required file review, the issue(s) must be resolved prior to certification.</t>
  </si>
  <si>
    <r>
      <t xml:space="preserve">Data showing that all employees are provided with at least one day off (24 hours) in every 7-day period. See the sample size and bulleted notes in row </t>
    </r>
    <r>
      <rPr>
        <strike/>
        <sz val="10"/>
        <rFont val="Verdana"/>
        <family val="2"/>
      </rPr>
      <t>34</t>
    </r>
    <r>
      <rPr>
        <sz val="10"/>
        <color rgb="FFC00000"/>
        <rFont val="Verdana"/>
        <family val="2"/>
      </rPr>
      <t xml:space="preserve"> 36 </t>
    </r>
    <r>
      <rPr>
        <sz val="10"/>
        <rFont val="Verdana"/>
        <family val="2"/>
      </rPr>
      <t>above, which are applicable to this row as well.</t>
    </r>
  </si>
  <si>
    <t>Applicable Standard Section(s)</t>
  </si>
  <si>
    <t>Relevant auditors have been/are provided with access to the facility, workers, and files.</t>
  </si>
  <si>
    <t>This is aspirational at Bronze level. See standard Section 8.11 for additional information and required documentation.</t>
  </si>
  <si>
    <t>This is recommended/aspirational at Bronze level.  See standard Section 8.11 for additional information and required documentation.
Exception: If applicable local laws do not permit collection of all or a portion of the required data, the pertinent portion of the requirement is waived.</t>
  </si>
  <si>
    <t>This is an implicit Bronze level requirement per Social Fairness Section 8.2 Human Rights Policy. The following language from 8.2 is relevant: "Where national law and these international human rights standards differ, the applicant must follow the higher standard; where they are in conflict, the applicant must seek to respect internationally recognized human rights to the greatest extent possible. For locations where freedom of association and the right to collective bargaining are restricted by law, it is best practice to include the language in column C explicitly in the policy to be clear. Given this is implicit to Section 8.2 requirements, an open CAP is accepted at Bronze level.
For both applicants and non-applicants, if the response in column B is "No" a corrective action plan is required.</t>
  </si>
  <si>
    <t>All points in this section are required to be monitored per the User Guidance for standard Section 8.3 Monitor &amp; Verify Performance. These points are aligned with the ILO Occupational Safety and Health Convention, 1981 (No. 155).
The points in this section are not considered "immediate threats to life and safety" or "issues of high concern" per Standard Section 8.3. This means that, if issues are identified (i.e. if any answers are "no" in column B), the product may be certified with an open CAP. Standard CAP closure timelines apply.</t>
  </si>
  <si>
    <t>All points in this section are required to be monitored per the User Guidance for standard section 8.3 Monitor &amp; Verify Performance. These points are aligned with the ILO Occupational Safety and Health Convention, 1981 (No. 155) and C120 - Hygiene (Commerce and Offices) Convention, 1964 (No. 120).
The points in this section are not considered "immediate threats to life and safety" or "issues of high concern" per standard Section 8.3. This means that, if issues are identified (i.e. if any answers are "no" in column B), the product may be certified with an open corrective action plan (CAP). Standard CAP closure timelines apply.</t>
  </si>
  <si>
    <t>The above documents include correct and accurately calculated legal withholds in employee pay records, such as  taxes, social security, pension, or healthcare from employee wages as required by law.
Review of a sample of documents to confirm this. Summary and results report of having conducted this review, including an indication of the number of documents reviewed.</t>
  </si>
  <si>
    <t>row 95</t>
  </si>
  <si>
    <t xml:space="preserve">This is a Bronze level requirement applicable to applicants and to non-applicant final manufacturing stage facilities per Section 8.3 Monitor &amp; Verify Performance. As Child Labor is an 'issue of high concern' per standard section 8.3, if any issues are identified when conducting the required file review, the issue(s) must be resolved prior to certification.
Note that where employee data are requested, it is assumed that employee names and other identifying information will be removed or otherwise masked. </t>
  </si>
  <si>
    <t xml:space="preserve">This is a Silver level requirement per Section 8.7 Grievance Mechanisms. For contract manufacturing, this is a Section 8.7 Gold Level Requirement. In all cases where the response in column B is "No" a corrective action plan is recommended. </t>
  </si>
  <si>
    <t xml:space="preserve">This is a policy and transparency requirement per Section 8.3 Monitor &amp; Verify Performance as defined in the User Guidance. If the statement in row 148 is confirmed, the product may be certified at Bronze level. For low risk locations (where a qualified auditor is not required) Provision of access to the accredited assessor and to C2CPII is considered as evidence of access. </t>
  </si>
  <si>
    <t>This is a Bronze level requirement of Section 8.3 Monitor &amp; Verify Performance. The language in column C is primarily per ILO Convention 190. This convention is not one of the core/fundamental conventions that are required to be referenced in the human rights policy per section 8.2, and so this language will not necessary already be included (either implicitly or explicitly) by achieving the requirements in 8.2. This language will ideally be inserted into the human rights policy. Alternatively, procedures that include this definition will also be accepted. 
For both applicants and non-applicants, if the response in column B is "No" a corrective action plan is required.</t>
  </si>
  <si>
    <t>This is a Bronze level requirement per Section 8.3 Monitor &amp; Verify Performance. It is necessary to track this information to monitor performance on working hours. However, given that working hours are not an 'issue of high concern', if this information is not tracked currently, the product may still be certified with a corrective action plan. Section 8.6 Management Systems (Silver Level) also requires "procedures to measure and evaluate workplace activities against the human rights policy", which implicitly includes/requires a procedure to track working hours.
For both applicants and non-applicants, if the response in column B is "No" a corrective action plan is required.</t>
  </si>
  <si>
    <t xml:space="preserve">This is a Bronze level requirement per Section 8.3 Monitor &amp; Verify Performance. It is necessary to track this information to monitor performance on paying legal wages and benefits. However, as this is not listed as an 'issue of high concern' if issues are identified with payroll tracking, a product may be certified at Bronze level with an open corrective action plan.
For applicants, Section 8.6 Management Systems (Silver Level) also requires "procedures to measure and evaluate workplace activities against the human rights policy", which implicitly includes/requires a procedure to track working hours.
For both applicants and non-applicants, if the response in column B is "No" a corrective action plan is required.
Although an open CAP is accepted, note that non payment of legal minimum wages may be considered forced labor, an issue of high concern. CAPs must be closed for issues of high concern. </t>
  </si>
  <si>
    <t>Documentation of compliance with applicable laws and regulations governing the work environment.</t>
  </si>
  <si>
    <t>•  This is a Bronze level requirement per Social Fairness Section 8.2 Human Rights Policy. 
• For applicants, the response in column B must be "Yes".
• For non-applicants, if the response in column B is "No" a corrective action plan is required.</t>
  </si>
  <si>
    <t xml:space="preserve">• This is a Silver level requirement per Social Fairness Section 8.6 Management Systems. 
• For applicants applying for the Bronze level, the response in column B may be 'no'. 
• For applicants applying for the Silver Level, the response in column B must be "Yes". 
• For non-applicants, the response in column B may be "No".
• In all cases where the response in column B is "No" a corrective action plan is recommended. </t>
  </si>
  <si>
    <t xml:space="preserve">• This is a Bronze level requirement per Social Fairness Section 8.2 Human Rights Policy.
• For applicants, the response in column B must be "Yes".
• For non-applicants, if the response in column B is "No" a corrective action plan is required.
The language in column C (or similar) will ideally be written into policy or procedures directly. However, by referencing the international standards in policy as required per the Section 8.2 Human Rights Policy requirements, this language is implicitly included in the policy. The language in column C is in reference to ILO Convention 111 which is one of the fundamental/core conventions. </t>
  </si>
  <si>
    <t>row 43</t>
  </si>
  <si>
    <t>Added a required check on payroll documents</t>
  </si>
  <si>
    <t>row 131</t>
  </si>
  <si>
    <t>row 134</t>
  </si>
  <si>
    <t>Added clarification on data requirements</t>
  </si>
  <si>
    <t>Safe and healthy work, Required Documentation</t>
  </si>
  <si>
    <t>Provision of the legal minimum wage, Required Documentation</t>
  </si>
  <si>
    <t>• Added additional Guidance in column G. 
• Added columns H and I for filtering relevant/applicable achievement levels and standard sections.
• Added column J and K to indicate when CAPs are required for applicants and non-applicant final manufacturing facilities.</t>
  </si>
  <si>
    <t>Clarified that a representative data sample may be provided for applicant companies</t>
  </si>
  <si>
    <t>Added rows for monitoring/data tracking relevant to discrimination and harassment and abuse.</t>
  </si>
  <si>
    <r>
      <t>Documentation of compliance with applicable laws and regulations governing the work environment
•</t>
    </r>
    <r>
      <rPr>
        <u/>
        <sz val="10"/>
        <rFont val="Verdana"/>
        <family val="2"/>
      </rPr>
      <t xml:space="preserve"> For all final manufacturing stage facilities</t>
    </r>
    <r>
      <rPr>
        <sz val="10"/>
        <rFont val="Verdana"/>
        <family val="2"/>
      </rPr>
      <t xml:space="preserve">: Provide the required documentation for all Safe and Healthy Work questions for each final manufacturing stage facility separately. Use the Facility 2 tab and copies of it for additional facilities. 
• </t>
    </r>
    <r>
      <rPr>
        <u/>
        <sz val="10"/>
        <rFont val="Verdana"/>
        <family val="2"/>
      </rPr>
      <t>For applicant headquarters and applicant owned facilities that are not part of final manufacturing:</t>
    </r>
    <r>
      <rPr>
        <sz val="10"/>
        <rFont val="Verdana"/>
        <family val="2"/>
      </rPr>
      <t xml:space="preserve"> Provide the same data as for final manufacturing facilities for each owned location, or at minimum, for a representative sample of owned locations. Alternatively, provide aggregated data demonstrating this information is being collected and tracked company wide.
</t>
    </r>
  </si>
  <si>
    <t xml:space="preserve">See bulleted notes in 43C below regarding Safe and Healthy Work documentation. These notes are applicable to rows 43-87 and also to rows 133-144. </t>
  </si>
  <si>
    <t>Documentation of all legally required payroll documents, journals and reports are provided, complete, accurate (e.g. legal wages are being paid), and up-to-date. 
Review of a sample of documents to confirm this. Summary and results report of having conducted this review, including an indication of the number of documents reviewed.</t>
  </si>
  <si>
    <r>
      <t xml:space="preserve">A copy of all permits (business license, building permits, environmental permits, equipment operating permits, etc.) required by local regulations.
• </t>
    </r>
    <r>
      <rPr>
        <u/>
        <sz val="10"/>
        <rFont val="Verdana"/>
        <family val="2"/>
      </rPr>
      <t>For final manufacturing stage facilities</t>
    </r>
    <r>
      <rPr>
        <sz val="10"/>
        <rFont val="Verdana"/>
        <family val="2"/>
      </rPr>
      <t xml:space="preserve">: Provide the required documentation for each facility separately. Use the Facility 2 tab (and copies of it if needed) to provide additional facility data.
• </t>
    </r>
    <r>
      <rPr>
        <u/>
        <sz val="10"/>
        <rFont val="Verdana"/>
        <family val="2"/>
      </rPr>
      <t>For applicant headquarters and owned facilities that are not part of final manufacturing</t>
    </r>
    <r>
      <rPr>
        <sz val="10"/>
        <rFont val="Verdana"/>
        <family val="2"/>
      </rPr>
      <t xml:space="preserve">, you may provide the same information as for final manufacturing facilities, or at minimum, documentation for a representative sample of owned locations. Alternatively, provide aggregated data demonstrating that permit compliance information is being collected and tracked for all owned locations.
</t>
    </r>
  </si>
  <si>
    <r>
      <t xml:space="preserve">Copies of past health and safety reports, preferably conducted by an internal audit or third party audit firm, to identify any type of health and safety violations. The reports must include reporting on and verification of each point listed below.
• </t>
    </r>
    <r>
      <rPr>
        <u/>
        <sz val="10"/>
        <rFont val="Verdana"/>
        <family val="2"/>
      </rPr>
      <t>For all final manufacturing stage facilities</t>
    </r>
    <r>
      <rPr>
        <sz val="10"/>
        <rFont val="Verdana"/>
        <family val="2"/>
      </rPr>
      <t xml:space="preserve">: Provide the required documentation for all Safe and Healthy Work questions for each final manufacturing stage facility separately. Use the Facility 2 tab and copies of it for additional facilities. 
• </t>
    </r>
    <r>
      <rPr>
        <u/>
        <sz val="10"/>
        <rFont val="Verdana"/>
        <family val="2"/>
      </rPr>
      <t>For applicant headquarters and applicant owned facilities that are not part of final manufacturing</t>
    </r>
    <r>
      <rPr>
        <sz val="10"/>
        <rFont val="Verdana"/>
        <family val="2"/>
      </rPr>
      <t xml:space="preserve">: Provide the same data as for final manufacturing facilities for each owned location, or at minimum, for a representative sample of owned locations. Alternatively, provide aggregated data demonstrating this information is being collected and tracked company wide.
</t>
    </r>
  </si>
  <si>
    <r>
      <rPr>
        <b/>
        <i/>
        <sz val="10"/>
        <color rgb="FF0070C0"/>
        <rFont val="Verdana"/>
        <family val="2"/>
      </rPr>
      <t>Instructions:</t>
    </r>
    <r>
      <rPr>
        <i/>
        <sz val="10"/>
        <color rgb="FF0070C0"/>
        <rFont val="Verdana"/>
        <family val="2"/>
      </rPr>
      <t xml:space="preserve"> If any of the responses below are 'no', Corrective Action Plans (CAPs) must be developed and provided as indicated in columns J and K. A typical CAP timeline for closure is 30-90 days, but may be longer in some cases. Closure of CAPs, or progress towards closure (e.g. for procedural requirements), may be demonstrated upon recertification. The Corrective Action Plans tab provides a format for creating and reporting CAPs. Note that it is acceptable to have some 'no' answers in this section in some cases. However, for applicant companies, if applying at the Bronze level, many of the policy requirements are expected to have already been met and answered 'yes' per standard Section 8.2 Human Rights Policy and as noted in Guidance column. In addition, if applying at the Silver level, procedural questions are expected to be answered 'yes' because procedures are required per the Silver level requirements in standard Section 8.6 Management Systems. Note that the 'in progress' response option is provided for applicant internal use; this response should not be present when this form is submitted to C2CPII.</t>
    </r>
  </si>
  <si>
    <r>
      <rPr>
        <b/>
        <i/>
        <sz val="10"/>
        <color rgb="FF0070C0"/>
        <rFont val="Verdana"/>
        <family val="2"/>
      </rPr>
      <t>Instructions:</t>
    </r>
    <r>
      <rPr>
        <i/>
        <sz val="10"/>
        <color rgb="FF0070C0"/>
        <rFont val="Verdana"/>
        <family val="2"/>
      </rPr>
      <t xml:space="preserve"> Provide Corrective Action Plans below for any point on the Performance Monitoring tabs (Company &amp; Facility 1, Facility 2, etc.) that has not been achieved. At minimum CAPs must be provided as indicated by the 'CAP Required?' columns.</t>
    </r>
  </si>
  <si>
    <t>Sebastian Häfele</t>
  </si>
  <si>
    <t>Sample of employee contracts to show they include all legally required employment terms. At least 20% of contracts must be checked for facilities with up to 100 workers; for facilities with more than 100 workers, at least 20 files must be checked. 
Summary and results report of having conducted this review, including indication of how many files were reviewed, the company locations that they represent, and percentage of employees this represents, and whether or not any issues were identified.
Include in the explanation what the legally required terms are. 
See bulleted notes in row 112 above regarding final manufacturing vs. company required documentation. These notes are relevant here as well.</t>
  </si>
  <si>
    <r>
      <rPr>
        <b/>
        <i/>
        <sz val="10"/>
        <color rgb="FF0070C0"/>
        <rFont val="Verdana"/>
        <family val="2"/>
      </rPr>
      <t>Instructions:</t>
    </r>
    <r>
      <rPr>
        <i/>
        <sz val="10"/>
        <color rgb="FF0070C0"/>
        <rFont val="Verdana"/>
        <family val="2"/>
      </rPr>
      <t xml:space="preserve"> If any of the responses below are 'no', Corrective Action Plans (CAPs) must be developed and provided as indicated in column G. A typical CAP timeline for closure is 30-90 days, but may be longer in some cases. Closure of CAPs, or progress towards closure (e.g. for procedural requirements), may be demonstrated upon recertification. The Corrective Action Plans tab provides a format for creating and reporting CAPs. Note that it is acceptable to have some 'no' answers in this section in some cases. Note that the 'in progress' response option is provided for applicant internal use; this response should not be present when this form is submitted to C2CPII.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</si>
</sst>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2"/>
      <color theme="1"/>
      <name val="Calibri"/>
      <family val="2"/>
      <scheme val="minor"/>
    </font>
    <font>
      <sz val="10"/>
      <color theme="1"/>
      <name val="Verdana"/>
      <family val="2"/>
    </font>
    <font>
      <sz val="10"/>
      <name val="Verdana"/>
      <family val="2"/>
    </font>
    <font>
      <sz val="10"/>
      <color theme="0"/>
      <name val="Verdana"/>
      <family val="2"/>
    </font>
    <font>
      <b/>
      <sz val="10"/>
      <color theme="0"/>
      <name val="Verdana"/>
      <family val="2"/>
    </font>
    <font>
      <b/>
      <sz val="10"/>
      <color theme="1"/>
      <name val="Verdana"/>
      <family val="2"/>
    </font>
    <font>
      <b/>
      <sz val="16"/>
      <color theme="0"/>
      <name val="Verdana"/>
      <family val="2"/>
    </font>
    <font>
      <i/>
      <sz val="10"/>
      <color rgb="FF0070C0"/>
      <name val="Verdana"/>
      <family val="2"/>
    </font>
    <font>
      <b/>
      <sz val="10"/>
      <name val="Verdana"/>
      <family val="2"/>
    </font>
    <font>
      <i/>
      <sz val="10"/>
      <color theme="0"/>
      <name val="Verdana"/>
      <family val="2"/>
    </font>
    <font>
      <sz val="9"/>
      <color rgb="FF000000"/>
      <name val="Calibri"/>
      <family val="2"/>
    </font>
    <font>
      <b/>
      <sz val="10"/>
      <color rgb="FF000000"/>
      <name val="Tahoma"/>
      <family val="2"/>
    </font>
    <font>
      <sz val="10"/>
      <color rgb="FF000000"/>
      <name val="Tahoma"/>
      <family val="2"/>
    </font>
    <font>
      <b/>
      <i/>
      <sz val="10"/>
      <color rgb="FF0070C0"/>
      <name val="Verdana"/>
      <family val="2"/>
    </font>
    <font>
      <u/>
      <sz val="10"/>
      <color theme="1"/>
      <name val="Verdana"/>
      <family val="2"/>
    </font>
    <font>
      <b/>
      <i/>
      <sz val="10"/>
      <color theme="1"/>
      <name val="Verdana"/>
      <family val="2"/>
    </font>
    <font>
      <sz val="12"/>
      <color theme="1"/>
      <name val="Verdana"/>
      <family val="2"/>
    </font>
    <font>
      <b/>
      <sz val="12"/>
      <color theme="1"/>
      <name val="Verdana"/>
      <family val="2"/>
    </font>
    <font>
      <b/>
      <sz val="12"/>
      <color theme="0"/>
      <name val="Verdana"/>
      <family val="2"/>
    </font>
    <font>
      <sz val="12"/>
      <color theme="0"/>
      <name val="Verdana"/>
      <family val="2"/>
    </font>
    <font>
      <u/>
      <sz val="12"/>
      <color theme="10"/>
      <name val="Calibri"/>
      <family val="2"/>
      <scheme val="minor"/>
    </font>
    <font>
      <i/>
      <sz val="12"/>
      <color theme="1"/>
      <name val="Verdana"/>
      <family val="2"/>
    </font>
    <font>
      <i/>
      <sz val="10"/>
      <color theme="1"/>
      <name val="Verdana"/>
      <family val="2"/>
    </font>
    <font>
      <sz val="10"/>
      <color theme="1"/>
      <name val="Calibri"/>
      <family val="2"/>
      <scheme val="minor"/>
    </font>
    <font>
      <sz val="10"/>
      <color theme="9"/>
      <name val="Verdana"/>
      <family val="2"/>
    </font>
    <font>
      <b/>
      <sz val="11"/>
      <color theme="1"/>
      <name val="Calibri"/>
      <family val="2"/>
      <scheme val="minor"/>
    </font>
    <font>
      <i/>
      <sz val="10"/>
      <color theme="8" tint="-0.249977111117893"/>
      <name val="Verdana"/>
      <family val="2"/>
    </font>
    <font>
      <sz val="10"/>
      <color theme="1" tint="0.14999847407452621"/>
      <name val="Verdana"/>
      <family val="2"/>
    </font>
    <font>
      <u/>
      <sz val="10"/>
      <color theme="1" tint="0.14999847407452621"/>
      <name val="Verdana"/>
      <family val="2"/>
    </font>
    <font>
      <b/>
      <sz val="10"/>
      <color theme="1" tint="0.14999847407452621"/>
      <name val="Verdana"/>
      <family val="2"/>
    </font>
    <font>
      <b/>
      <sz val="12"/>
      <color theme="1"/>
      <name val="Calibri"/>
      <family val="2"/>
      <scheme val="minor"/>
    </font>
    <font>
      <b/>
      <sz val="10"/>
      <color rgb="FF000000"/>
      <name val="Calibri"/>
      <family val="2"/>
      <scheme val="minor"/>
    </font>
    <font>
      <sz val="10"/>
      <color rgb="FF000000"/>
      <name val="Calibri"/>
      <family val="2"/>
      <scheme val="minor"/>
    </font>
    <font>
      <sz val="9"/>
      <color rgb="FF000000"/>
      <name val="Calibri"/>
      <family val="2"/>
      <scheme val="minor"/>
    </font>
    <font>
      <b/>
      <sz val="9"/>
      <color rgb="FF000000"/>
      <name val="Verdana"/>
      <family val="34"/>
    </font>
    <font>
      <sz val="9"/>
      <color rgb="FF000000"/>
      <name val="Verdana"/>
      <family val="34"/>
    </font>
    <font>
      <b/>
      <sz val="10"/>
      <color rgb="FF000000"/>
      <name val="Verdana"/>
      <family val="34"/>
    </font>
    <font>
      <sz val="10"/>
      <color rgb="FF000000"/>
      <name val="Verdana"/>
      <family val="34"/>
    </font>
    <font>
      <b/>
      <sz val="10"/>
      <color rgb="FF000000"/>
      <name val="Open Sans"/>
      <family val="34"/>
    </font>
    <font>
      <sz val="10"/>
      <color rgb="FF000000"/>
      <name val="Open Sans"/>
      <family val="34"/>
    </font>
    <font>
      <sz val="10"/>
      <color rgb="FFC00000"/>
      <name val="Verdana"/>
      <family val="2"/>
    </font>
    <font>
      <sz val="10"/>
      <color rgb="FF000000"/>
      <name val="Verdana"/>
      <family val="2"/>
    </font>
    <font>
      <sz val="10"/>
      <color rgb="FF000000"/>
      <name val="Calibri"/>
      <family val="2"/>
    </font>
    <font>
      <b/>
      <sz val="10"/>
      <color rgb="FF000000"/>
      <name val="Calibri"/>
      <family val="2"/>
    </font>
    <font>
      <strike/>
      <sz val="10"/>
      <name val="Verdana"/>
      <family val="2"/>
    </font>
    <font>
      <u/>
      <sz val="10"/>
      <name val="Verdana"/>
      <family val="2"/>
    </font>
    <font>
      <sz val="10"/>
      <color rgb="FF0070C0"/>
      <name val="Verdana"/>
      <family val="2"/>
    </font>
  </fonts>
  <fills count="7">
    <fill>
      <patternFill patternType="none"/>
    </fill>
    <fill>
      <patternFill patternType="gray125"/>
    </fill>
    <fill>
      <patternFill patternType="solid">
        <fgColor theme="0" tint="-4.9989318521683403E-2"/>
        <bgColor indexed="64"/>
      </patternFill>
    </fill>
    <fill>
      <patternFill patternType="solid">
        <fgColor rgb="FF4B4B4B"/>
        <bgColor indexed="64"/>
      </patternFill>
    </fill>
    <fill>
      <patternFill patternType="solid">
        <fgColor theme="0"/>
        <bgColor indexed="64"/>
      </patternFill>
    </fill>
    <fill>
      <patternFill patternType="solid">
        <fgColor rgb="FF753967"/>
        <bgColor indexed="64"/>
      </patternFill>
    </fill>
    <fill>
      <patternFill patternType="solid">
        <fgColor rgb="FFF2F2F2"/>
        <bgColor rgb="FF000000"/>
      </patternFill>
    </fill>
  </fills>
  <borders count="23">
    <border>
      <left/>
      <right/>
      <top/>
      <bottom/>
      <diagonal/>
    </border>
    <border>
      <left/>
      <right/>
      <top style="thin">
        <color theme="0" tint="-0.14996795556505021"/>
      </top>
      <bottom style="thin">
        <color theme="0" tint="-0.14996795556505021"/>
      </bottom>
      <diagonal/>
    </border>
    <border>
      <left/>
      <right/>
      <top/>
      <bottom style="thin">
        <color theme="0" tint="-4.9989318521683403E-2"/>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thin">
        <color indexed="64"/>
      </bottom>
      <diagonal/>
    </border>
  </borders>
  <cellStyleXfs count="2">
    <xf numFmtId="0" fontId="0" fillId="0" borderId="0"/>
    <xf numFmtId="0" fontId="20" fillId="0" borderId="0" applyNumberFormat="0" applyFill="0" applyBorder="0" applyAlignment="0" applyProtection="0"/>
  </cellStyleXfs>
  <cellXfs count="158">
    <xf numFmtId="0" fontId="0" fillId="0" borderId="0" xfId="0"/>
    <xf numFmtId="0" fontId="6" fillId="5" borderId="0" xfId="0" applyFont="1" applyFill="1"/>
    <xf numFmtId="0" fontId="5" fillId="2" borderId="1" xfId="0" applyFont="1" applyFill="1" applyBorder="1" applyAlignment="1">
      <alignment vertical="center"/>
    </xf>
    <xf numFmtId="0" fontId="3" fillId="3" borderId="2" xfId="0" applyFont="1" applyFill="1" applyBorder="1" applyAlignment="1">
      <alignment wrapText="1"/>
    </xf>
    <xf numFmtId="0" fontId="9" fillId="5" borderId="0" xfId="0" applyFont="1" applyFill="1" applyAlignment="1">
      <alignment vertical="center" wrapText="1"/>
    </xf>
    <xf numFmtId="0" fontId="8" fillId="2" borderId="1" xfId="0" applyFont="1" applyFill="1" applyBorder="1" applyAlignment="1">
      <alignment horizontal="left" indent="1"/>
    </xf>
    <xf numFmtId="0" fontId="2" fillId="0" borderId="1" xfId="0" applyFont="1" applyBorder="1" applyAlignment="1">
      <alignment horizontal="left" vertical="top" wrapText="1" indent="1"/>
    </xf>
    <xf numFmtId="0" fontId="1" fillId="0" borderId="0" xfId="0" applyFont="1"/>
    <xf numFmtId="0" fontId="1" fillId="4" borderId="15" xfId="0" applyFont="1" applyFill="1" applyBorder="1" applyAlignment="1" applyProtection="1">
      <alignment horizontal="left" wrapText="1"/>
      <protection locked="0"/>
    </xf>
    <xf numFmtId="0" fontId="6" fillId="5" borderId="0" xfId="0" applyFont="1" applyFill="1" applyAlignment="1">
      <alignment vertical="center"/>
    </xf>
    <xf numFmtId="0" fontId="6" fillId="5" borderId="0" xfId="0" applyFont="1" applyFill="1" applyAlignment="1">
      <alignment vertical="center" wrapText="1"/>
    </xf>
    <xf numFmtId="0" fontId="4" fillId="5" borderId="0" xfId="0" applyFont="1" applyFill="1" applyAlignment="1">
      <alignment horizontal="left"/>
    </xf>
    <xf numFmtId="0" fontId="4" fillId="5" borderId="0" xfId="0" applyFont="1" applyFill="1"/>
    <xf numFmtId="0" fontId="3" fillId="3" borderId="7" xfId="0" applyFont="1" applyFill="1" applyBorder="1" applyAlignment="1" applyProtection="1">
      <alignment wrapText="1"/>
      <protection locked="0"/>
    </xf>
    <xf numFmtId="0" fontId="16" fillId="0" borderId="0" xfId="0" applyFont="1" applyAlignment="1">
      <alignment wrapText="1"/>
    </xf>
    <xf numFmtId="0" fontId="16" fillId="0" borderId="0" xfId="0" applyFont="1"/>
    <xf numFmtId="0" fontId="16" fillId="2" borderId="0" xfId="0" applyFont="1" applyFill="1" applyAlignment="1">
      <alignment wrapText="1"/>
    </xf>
    <xf numFmtId="0" fontId="16" fillId="2" borderId="0" xfId="0" applyFont="1" applyFill="1"/>
    <xf numFmtId="0" fontId="16" fillId="5" borderId="0" xfId="0" applyFont="1" applyFill="1" applyAlignment="1">
      <alignment wrapText="1"/>
    </xf>
    <xf numFmtId="0" fontId="16" fillId="0" borderId="0" xfId="0" applyFont="1" applyAlignment="1">
      <alignment horizontal="left" wrapText="1"/>
    </xf>
    <xf numFmtId="0" fontId="1" fillId="2" borderId="0" xfId="0" applyFont="1" applyFill="1" applyAlignment="1">
      <alignment wrapText="1"/>
    </xf>
    <xf numFmtId="0" fontId="1" fillId="5" borderId="0" xfId="0" applyFont="1" applyFill="1" applyAlignment="1">
      <alignment wrapText="1"/>
    </xf>
    <xf numFmtId="0" fontId="16" fillId="3" borderId="7" xfId="0" applyFont="1" applyFill="1" applyBorder="1"/>
    <xf numFmtId="0" fontId="17" fillId="3" borderId="0" xfId="0" applyFont="1" applyFill="1"/>
    <xf numFmtId="0" fontId="16" fillId="4" borderId="4" xfId="0" applyFont="1" applyFill="1" applyBorder="1" applyProtection="1">
      <protection locked="0"/>
    </xf>
    <xf numFmtId="0" fontId="16" fillId="4" borderId="6" xfId="0" applyFont="1" applyFill="1" applyBorder="1" applyProtection="1">
      <protection locked="0"/>
    </xf>
    <xf numFmtId="0" fontId="16" fillId="4" borderId="0" xfId="0" applyFont="1" applyFill="1"/>
    <xf numFmtId="0" fontId="16" fillId="4" borderId="0" xfId="0" applyFont="1" applyFill="1" applyAlignment="1">
      <alignment wrapText="1"/>
    </xf>
    <xf numFmtId="0" fontId="19" fillId="5" borderId="0" xfId="0" applyFont="1" applyFill="1"/>
    <xf numFmtId="0" fontId="16" fillId="5" borderId="0" xfId="0" applyFont="1" applyFill="1"/>
    <xf numFmtId="0" fontId="1" fillId="0" borderId="0" xfId="0" applyFont="1" applyAlignment="1">
      <alignment horizontal="left" vertical="top" wrapText="1"/>
    </xf>
    <xf numFmtId="0" fontId="2" fillId="0" borderId="1" xfId="0" applyFont="1" applyBorder="1" applyAlignment="1">
      <alignment horizontal="left" vertical="top" wrapText="1"/>
    </xf>
    <xf numFmtId="0" fontId="1" fillId="0" borderId="0" xfId="0" applyFont="1" applyAlignment="1">
      <alignment horizontal="left" vertical="top"/>
    </xf>
    <xf numFmtId="0" fontId="2" fillId="0" borderId="0" xfId="0" applyFont="1" applyAlignment="1">
      <alignment horizontal="left" vertical="top" wrapText="1"/>
    </xf>
    <xf numFmtId="0" fontId="5" fillId="2" borderId="1" xfId="0" applyFont="1" applyFill="1" applyBorder="1" applyAlignment="1">
      <alignment horizontal="left" vertical="top"/>
    </xf>
    <xf numFmtId="0" fontId="1" fillId="2" borderId="0" xfId="0" applyFont="1" applyFill="1" applyAlignment="1">
      <alignment horizontal="left" vertical="top" wrapText="1"/>
    </xf>
    <xf numFmtId="0" fontId="1" fillId="2" borderId="0" xfId="0" applyFont="1" applyFill="1" applyAlignment="1">
      <alignment horizontal="left" vertical="top"/>
    </xf>
    <xf numFmtId="0" fontId="8" fillId="2" borderId="1" xfId="0" applyFont="1" applyFill="1" applyBorder="1" applyAlignment="1">
      <alignment horizontal="left" vertical="top" indent="1"/>
    </xf>
    <xf numFmtId="0" fontId="8" fillId="2" borderId="1" xfId="0" applyFont="1" applyFill="1" applyBorder="1" applyAlignment="1">
      <alignment horizontal="left" vertical="top"/>
    </xf>
    <xf numFmtId="0" fontId="1" fillId="0" borderId="0" xfId="0" applyFont="1" applyAlignment="1">
      <alignment horizontal="left" vertical="top" wrapText="1" indent="1"/>
    </xf>
    <xf numFmtId="0" fontId="2" fillId="0" borderId="0" xfId="0" applyFont="1" applyAlignment="1">
      <alignment horizontal="left" vertical="top" wrapText="1" indent="1"/>
    </xf>
    <xf numFmtId="0" fontId="5" fillId="2" borderId="0" xfId="0" applyFont="1" applyFill="1" applyAlignment="1">
      <alignment horizontal="left" vertical="top"/>
    </xf>
    <xf numFmtId="0" fontId="4" fillId="5" borderId="0" xfId="0" applyFont="1" applyFill="1" applyAlignment="1">
      <alignment horizontal="left" vertical="center"/>
    </xf>
    <xf numFmtId="0" fontId="18" fillId="5" borderId="0" xfId="0" applyFont="1" applyFill="1" applyAlignment="1">
      <alignment vertical="center"/>
    </xf>
    <xf numFmtId="0" fontId="1" fillId="0" borderId="0" xfId="0" applyFont="1" applyAlignment="1" applyProtection="1">
      <alignment horizontal="left" vertical="top"/>
      <protection locked="0"/>
    </xf>
    <xf numFmtId="0" fontId="1" fillId="2" borderId="0" xfId="0" applyFont="1" applyFill="1" applyAlignment="1" applyProtection="1">
      <alignment horizontal="left" vertical="top"/>
      <protection locked="0"/>
    </xf>
    <xf numFmtId="0" fontId="1" fillId="2" borderId="0" xfId="0" applyFont="1" applyFill="1" applyProtection="1">
      <protection locked="0"/>
    </xf>
    <xf numFmtId="0" fontId="1" fillId="2" borderId="0" xfId="0" applyFont="1" applyFill="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5" fillId="2" borderId="0" xfId="0" applyFont="1" applyFill="1" applyAlignment="1" applyProtection="1">
      <alignment horizontal="left" vertical="top"/>
      <protection locked="0"/>
    </xf>
    <xf numFmtId="0" fontId="20" fillId="4" borderId="0" xfId="1" applyFill="1"/>
    <xf numFmtId="0" fontId="22" fillId="4" borderId="0" xfId="0" applyFont="1" applyFill="1" applyAlignment="1">
      <alignment horizontal="left"/>
    </xf>
    <xf numFmtId="0" fontId="21" fillId="0" borderId="0" xfId="0" applyFont="1" applyAlignment="1" applyProtection="1">
      <alignment horizontal="left" wrapText="1"/>
      <protection locked="0"/>
    </xf>
    <xf numFmtId="0" fontId="21" fillId="4" borderId="0" xfId="0" applyFont="1" applyFill="1" applyAlignment="1" applyProtection="1">
      <alignment horizontal="left"/>
      <protection locked="0"/>
    </xf>
    <xf numFmtId="0" fontId="21" fillId="4" borderId="0" xfId="0" applyFont="1" applyFill="1" applyAlignment="1">
      <alignment horizontal="left"/>
    </xf>
    <xf numFmtId="0" fontId="16" fillId="4" borderId="7" xfId="0" applyFont="1" applyFill="1" applyBorder="1"/>
    <xf numFmtId="0" fontId="16" fillId="4" borderId="7" xfId="0" applyFont="1" applyFill="1" applyBorder="1" applyProtection="1">
      <protection locked="0"/>
    </xf>
    <xf numFmtId="0" fontId="5" fillId="2" borderId="1" xfId="0" applyFont="1" applyFill="1" applyBorder="1" applyAlignment="1" applyProtection="1">
      <alignment horizontal="left" vertical="top"/>
      <protection locked="0"/>
    </xf>
    <xf numFmtId="0" fontId="8" fillId="2" borderId="1" xfId="0" applyFont="1" applyFill="1" applyBorder="1" applyAlignment="1" applyProtection="1">
      <alignment horizontal="left" vertical="top"/>
      <protection locked="0"/>
    </xf>
    <xf numFmtId="0" fontId="8" fillId="2" borderId="1" xfId="0" applyFont="1" applyFill="1" applyBorder="1" applyProtection="1">
      <protection locked="0"/>
    </xf>
    <xf numFmtId="0" fontId="16" fillId="0" borderId="0" xfId="0" applyFont="1" applyProtection="1">
      <protection locked="0"/>
    </xf>
    <xf numFmtId="0" fontId="4" fillId="3" borderId="7" xfId="0" applyFont="1" applyFill="1" applyBorder="1"/>
    <xf numFmtId="0" fontId="5" fillId="2" borderId="15" xfId="0" applyFont="1" applyFill="1" applyBorder="1" applyAlignment="1">
      <alignment horizontal="right"/>
    </xf>
    <xf numFmtId="0" fontId="1" fillId="2" borderId="13" xfId="0" applyFont="1" applyFill="1" applyBorder="1" applyAlignment="1">
      <alignment horizontal="right"/>
    </xf>
    <xf numFmtId="0" fontId="2" fillId="6" borderId="16" xfId="0" applyFont="1" applyFill="1" applyBorder="1" applyAlignment="1">
      <alignment horizontal="right"/>
    </xf>
    <xf numFmtId="0" fontId="1" fillId="2" borderId="15" xfId="0" applyFont="1" applyFill="1" applyBorder="1" applyAlignment="1">
      <alignment horizontal="right" vertical="center"/>
    </xf>
    <xf numFmtId="0" fontId="1" fillId="2" borderId="13" xfId="0" applyFont="1" applyFill="1" applyBorder="1" applyAlignment="1">
      <alignment horizontal="right" vertical="center"/>
    </xf>
    <xf numFmtId="0" fontId="1" fillId="2" borderId="17" xfId="0" applyFont="1" applyFill="1" applyBorder="1" applyAlignment="1">
      <alignment horizontal="right" vertical="center"/>
    </xf>
    <xf numFmtId="0" fontId="1" fillId="0" borderId="0" xfId="0" applyFont="1" applyAlignment="1">
      <alignment horizontal="right"/>
    </xf>
    <xf numFmtId="0" fontId="5" fillId="4" borderId="7" xfId="0" applyFont="1" applyFill="1" applyBorder="1" applyAlignment="1">
      <alignment horizontal="right"/>
    </xf>
    <xf numFmtId="0" fontId="4" fillId="3" borderId="0" xfId="0" applyFont="1" applyFill="1"/>
    <xf numFmtId="0" fontId="5" fillId="0" borderId="8" xfId="0" applyFont="1" applyBorder="1" applyAlignment="1">
      <alignment horizontal="right"/>
    </xf>
    <xf numFmtId="0" fontId="1" fillId="2" borderId="9" xfId="0" applyFont="1" applyFill="1" applyBorder="1" applyAlignment="1">
      <alignment horizontal="right"/>
    </xf>
    <xf numFmtId="0" fontId="1" fillId="2" borderId="11" xfId="0" applyFont="1" applyFill="1" applyBorder="1" applyAlignment="1">
      <alignment horizontal="right"/>
    </xf>
    <xf numFmtId="0" fontId="1" fillId="2" borderId="3" xfId="0" applyFont="1" applyFill="1" applyBorder="1" applyAlignment="1">
      <alignment wrapText="1"/>
    </xf>
    <xf numFmtId="0" fontId="16" fillId="2" borderId="3" xfId="0" applyFont="1" applyFill="1" applyBorder="1"/>
    <xf numFmtId="0" fontId="16" fillId="2" borderId="5" xfId="0" applyFont="1" applyFill="1" applyBorder="1"/>
    <xf numFmtId="0" fontId="1" fillId="0" borderId="0" xfId="0" applyFont="1" applyAlignment="1">
      <alignment vertical="top" wrapText="1"/>
    </xf>
    <xf numFmtId="0" fontId="24" fillId="2" borderId="0" xfId="0" applyFont="1" applyFill="1" applyAlignment="1">
      <alignment horizontal="left" vertical="top" wrapText="1"/>
    </xf>
    <xf numFmtId="0" fontId="25" fillId="0" borderId="0" xfId="0" applyFont="1" applyAlignment="1">
      <alignment wrapText="1"/>
    </xf>
    <xf numFmtId="0" fontId="0" fillId="0" borderId="0" xfId="0" applyAlignment="1">
      <alignment wrapText="1"/>
    </xf>
    <xf numFmtId="15" fontId="0" fillId="0" borderId="0" xfId="0" applyNumberFormat="1" applyAlignment="1">
      <alignment wrapText="1"/>
    </xf>
    <xf numFmtId="0" fontId="1" fillId="4" borderId="0" xfId="0" applyFont="1" applyFill="1" applyAlignment="1" applyProtection="1">
      <alignment horizontal="left" wrapText="1"/>
      <protection locked="0"/>
    </xf>
    <xf numFmtId="0" fontId="1" fillId="5" borderId="0" xfId="0" applyFont="1" applyFill="1"/>
    <xf numFmtId="0" fontId="16" fillId="4" borderId="0" xfId="0" applyFont="1" applyFill="1" applyProtection="1">
      <protection locked="0"/>
    </xf>
    <xf numFmtId="0" fontId="5" fillId="4" borderId="0" xfId="0" applyFont="1" applyFill="1" applyAlignment="1">
      <alignment horizontal="right"/>
    </xf>
    <xf numFmtId="0" fontId="1" fillId="4" borderId="0" xfId="0" applyFont="1" applyFill="1" applyAlignment="1">
      <alignment horizontal="right"/>
    </xf>
    <xf numFmtId="0" fontId="1" fillId="4" borderId="0" xfId="0" applyFont="1" applyFill="1" applyAlignment="1">
      <alignment wrapText="1"/>
    </xf>
    <xf numFmtId="0" fontId="4" fillId="4" borderId="0" xfId="0" applyFont="1" applyFill="1"/>
    <xf numFmtId="0" fontId="17" fillId="4" borderId="0" xfId="0" applyFont="1" applyFill="1"/>
    <xf numFmtId="0" fontId="27" fillId="0" borderId="0" xfId="0" applyFont="1" applyAlignment="1">
      <alignment horizontal="left" vertical="top" wrapText="1"/>
    </xf>
    <xf numFmtId="0" fontId="26" fillId="4" borderId="0" xfId="0" applyFont="1" applyFill="1"/>
    <xf numFmtId="0" fontId="27" fillId="0" borderId="1" xfId="0" applyFont="1" applyBorder="1" applyAlignment="1">
      <alignment horizontal="left" vertical="top" wrapText="1"/>
    </xf>
    <xf numFmtId="0" fontId="1" fillId="4" borderId="13" xfId="0" applyFont="1" applyFill="1" applyBorder="1" applyAlignment="1">
      <alignment horizontal="left" wrapText="1"/>
    </xf>
    <xf numFmtId="0" fontId="1" fillId="4" borderId="13" xfId="0" applyFont="1" applyFill="1" applyBorder="1" applyProtection="1">
      <protection locked="0"/>
    </xf>
    <xf numFmtId="0" fontId="5" fillId="4" borderId="10" xfId="0" applyFont="1" applyFill="1" applyBorder="1" applyProtection="1">
      <protection locked="0"/>
    </xf>
    <xf numFmtId="0" fontId="17" fillId="0" borderId="0" xfId="0" applyFont="1" applyAlignment="1">
      <alignment horizontal="left" wrapText="1"/>
    </xf>
    <xf numFmtId="15" fontId="0" fillId="0" borderId="0" xfId="0" applyNumberFormat="1"/>
    <xf numFmtId="0" fontId="1" fillId="2" borderId="0" xfId="0" applyFont="1" applyFill="1"/>
    <xf numFmtId="49" fontId="0" fillId="0" borderId="0" xfId="0" applyNumberFormat="1" applyAlignment="1">
      <alignment horizontal="left"/>
    </xf>
    <xf numFmtId="0" fontId="16" fillId="0" borderId="0" xfId="0" applyFont="1" applyAlignment="1">
      <alignment vertical="top"/>
    </xf>
    <xf numFmtId="0" fontId="41" fillId="0" borderId="0" xfId="0" applyFont="1" applyAlignment="1">
      <alignment horizontal="left" vertical="top" wrapText="1"/>
    </xf>
    <xf numFmtId="0" fontId="16" fillId="5" borderId="0" xfId="0" applyFont="1" applyFill="1" applyAlignment="1">
      <alignment horizontal="left"/>
    </xf>
    <xf numFmtId="0" fontId="16" fillId="0" borderId="0" xfId="0" applyFont="1" applyAlignment="1">
      <alignment horizontal="left"/>
    </xf>
    <xf numFmtId="0" fontId="3" fillId="3" borderId="2" xfId="0" applyFont="1" applyFill="1" applyBorder="1" applyAlignment="1">
      <alignment horizontal="left" wrapText="1"/>
    </xf>
    <xf numFmtId="0" fontId="16" fillId="2" borderId="0" xfId="0" applyFont="1" applyFill="1" applyAlignment="1">
      <alignment horizontal="left" wrapText="1"/>
    </xf>
    <xf numFmtId="0" fontId="1" fillId="0" borderId="0" xfId="0" applyFont="1" applyAlignment="1">
      <alignment horizontal="left"/>
    </xf>
    <xf numFmtId="0" fontId="1" fillId="5" borderId="0" xfId="0" applyFont="1" applyFill="1" applyAlignment="1">
      <alignment horizontal="left"/>
    </xf>
    <xf numFmtId="0" fontId="27" fillId="0" borderId="0" xfId="0" applyFont="1" applyAlignment="1" applyProtection="1">
      <alignment horizontal="left" vertical="top" wrapText="1"/>
      <protection locked="0"/>
    </xf>
    <xf numFmtId="0" fontId="7" fillId="0" borderId="0" xfId="0" applyFont="1" applyAlignment="1">
      <alignment vertical="top" wrapText="1"/>
    </xf>
    <xf numFmtId="0" fontId="5" fillId="0" borderId="0" xfId="0" applyFont="1" applyAlignment="1">
      <alignment horizontal="left" vertical="center" wrapText="1"/>
    </xf>
    <xf numFmtId="0" fontId="1" fillId="0" borderId="0" xfId="0" applyFont="1" applyAlignment="1">
      <alignment horizontal="left" vertical="center" wrapText="1"/>
    </xf>
    <xf numFmtId="0" fontId="7" fillId="4" borderId="0" xfId="0" applyFont="1" applyFill="1" applyAlignment="1">
      <alignment horizontal="left" vertical="top" wrapText="1"/>
    </xf>
    <xf numFmtId="0" fontId="5" fillId="4" borderId="19" xfId="0" applyFont="1" applyFill="1" applyBorder="1" applyAlignment="1" applyProtection="1">
      <alignment horizontal="left" vertical="center"/>
      <protection locked="0"/>
    </xf>
    <xf numFmtId="0" fontId="1" fillId="4" borderId="12" xfId="0" applyFont="1" applyFill="1" applyBorder="1" applyAlignment="1" applyProtection="1">
      <alignment horizontal="left" wrapText="1"/>
      <protection locked="0"/>
    </xf>
    <xf numFmtId="0" fontId="1" fillId="4" borderId="12" xfId="0" applyFont="1" applyFill="1" applyBorder="1" applyAlignment="1" applyProtection="1">
      <alignment wrapText="1"/>
      <protection locked="0"/>
    </xf>
    <xf numFmtId="0" fontId="1" fillId="4" borderId="13" xfId="0" applyFont="1" applyFill="1" applyBorder="1" applyAlignment="1" applyProtection="1">
      <alignment wrapText="1"/>
      <protection locked="0"/>
    </xf>
    <xf numFmtId="0" fontId="1" fillId="4" borderId="12" xfId="0" applyFont="1" applyFill="1" applyBorder="1" applyAlignment="1" applyProtection="1">
      <alignment horizontal="left" vertical="center" wrapText="1"/>
      <protection locked="0"/>
    </xf>
    <xf numFmtId="0" fontId="1" fillId="4" borderId="13" xfId="0" applyFont="1" applyFill="1" applyBorder="1" applyAlignment="1" applyProtection="1">
      <alignment horizontal="left" vertical="center" wrapText="1"/>
      <protection locked="0"/>
    </xf>
    <xf numFmtId="0" fontId="1" fillId="4" borderId="18" xfId="0" applyFont="1" applyFill="1" applyBorder="1" applyAlignment="1" applyProtection="1">
      <alignment horizontal="left" wrapText="1"/>
      <protection locked="0"/>
    </xf>
    <xf numFmtId="0" fontId="1" fillId="4" borderId="16" xfId="0" applyFont="1" applyFill="1" applyBorder="1" applyAlignment="1" applyProtection="1">
      <alignment horizontal="left" wrapText="1"/>
      <protection locked="0"/>
    </xf>
    <xf numFmtId="0" fontId="1" fillId="4" borderId="14" xfId="0" applyFont="1" applyFill="1" applyBorder="1" applyAlignment="1" applyProtection="1">
      <alignment horizontal="left" vertical="center" wrapText="1"/>
      <protection locked="0"/>
    </xf>
    <xf numFmtId="0" fontId="1" fillId="4" borderId="15" xfId="0" applyFont="1" applyFill="1" applyBorder="1" applyAlignment="1" applyProtection="1">
      <alignment horizontal="left" vertical="center" wrapText="1"/>
      <protection locked="0"/>
    </xf>
    <xf numFmtId="0" fontId="1" fillId="4" borderId="13" xfId="0" applyFont="1" applyFill="1" applyBorder="1" applyAlignment="1" applyProtection="1">
      <alignment horizontal="left" wrapText="1"/>
      <protection locked="0"/>
    </xf>
    <xf numFmtId="0" fontId="1" fillId="4" borderId="12" xfId="0" applyFont="1" applyFill="1" applyBorder="1" applyAlignment="1" applyProtection="1">
      <alignment horizontal="left" vertical="center"/>
      <protection locked="0"/>
    </xf>
    <xf numFmtId="0" fontId="1" fillId="4" borderId="13" xfId="0" applyFont="1" applyFill="1" applyBorder="1" applyAlignment="1" applyProtection="1">
      <alignment horizontal="left" vertical="center"/>
      <protection locked="0"/>
    </xf>
    <xf numFmtId="0" fontId="1" fillId="0" borderId="16" xfId="0" applyFont="1" applyBorder="1" applyAlignment="1" applyProtection="1">
      <alignment wrapText="1"/>
      <protection locked="0"/>
    </xf>
    <xf numFmtId="0" fontId="1" fillId="4" borderId="7" xfId="0" applyFont="1" applyFill="1" applyBorder="1" applyAlignment="1" applyProtection="1">
      <alignment horizontal="left" wrapText="1"/>
      <protection locked="0"/>
    </xf>
    <xf numFmtId="0" fontId="23" fillId="0" borderId="7" xfId="0" applyFont="1" applyBorder="1" applyAlignment="1" applyProtection="1">
      <alignment horizontal="left" wrapText="1"/>
      <protection locked="0"/>
    </xf>
    <xf numFmtId="0" fontId="7" fillId="0" borderId="0" xfId="0" applyFont="1" applyAlignment="1">
      <alignment vertical="center" wrapText="1"/>
    </xf>
    <xf numFmtId="0" fontId="1" fillId="4" borderId="21" xfId="0" applyFont="1" applyFill="1" applyBorder="1" applyAlignment="1" applyProtection="1">
      <alignment wrapText="1"/>
      <protection locked="0"/>
    </xf>
    <xf numFmtId="0" fontId="7" fillId="4" borderId="0" xfId="0" applyFont="1" applyFill="1" applyAlignment="1">
      <alignment horizontal="left" wrapText="1"/>
    </xf>
    <xf numFmtId="0" fontId="22" fillId="4" borderId="19" xfId="0" applyFont="1" applyFill="1" applyBorder="1" applyAlignment="1" applyProtection="1">
      <alignment horizontal="left" vertical="center" wrapText="1"/>
      <protection locked="0"/>
    </xf>
    <xf numFmtId="0" fontId="22" fillId="4" borderId="20" xfId="0" applyFont="1" applyFill="1" applyBorder="1" applyAlignment="1" applyProtection="1">
      <alignment horizontal="left" vertical="center" wrapText="1"/>
      <protection locked="0"/>
    </xf>
    <xf numFmtId="0" fontId="22" fillId="4" borderId="12" xfId="0" applyFont="1" applyFill="1" applyBorder="1" applyAlignment="1" applyProtection="1">
      <alignment horizontal="left" wrapText="1"/>
      <protection locked="0"/>
    </xf>
    <xf numFmtId="0" fontId="22" fillId="4" borderId="21" xfId="0" applyFont="1" applyFill="1" applyBorder="1" applyAlignment="1" applyProtection="1">
      <alignment horizontal="left" wrapText="1"/>
      <protection locked="0"/>
    </xf>
    <xf numFmtId="0" fontId="22" fillId="4" borderId="12" xfId="0" applyFont="1" applyFill="1" applyBorder="1" applyAlignment="1" applyProtection="1">
      <alignment horizontal="left" vertical="center" wrapText="1"/>
      <protection locked="0"/>
    </xf>
    <xf numFmtId="0" fontId="22" fillId="4" borderId="21" xfId="0" applyFont="1" applyFill="1" applyBorder="1" applyAlignment="1" applyProtection="1">
      <alignment horizontal="left" vertical="center" wrapText="1"/>
      <protection locked="0"/>
    </xf>
    <xf numFmtId="0" fontId="1" fillId="4" borderId="17" xfId="0" applyFont="1" applyFill="1" applyBorder="1" applyAlignment="1" applyProtection="1">
      <alignment horizontal="left" wrapText="1"/>
      <protection locked="0"/>
    </xf>
    <xf numFmtId="0" fontId="1" fillId="4" borderId="22" xfId="0" applyFont="1" applyFill="1" applyBorder="1" applyAlignment="1" applyProtection="1">
      <alignment horizontal="left" vertical="center" wrapText="1"/>
      <protection locked="0"/>
    </xf>
    <xf numFmtId="0" fontId="1" fillId="4" borderId="21" xfId="0" applyFont="1" applyFill="1" applyBorder="1" applyAlignment="1" applyProtection="1">
      <alignment horizontal="left" wrapText="1"/>
      <protection locked="0"/>
    </xf>
    <xf numFmtId="0" fontId="1" fillId="4" borderId="21" xfId="0" applyFont="1" applyFill="1" applyBorder="1" applyAlignment="1" applyProtection="1">
      <alignment horizontal="left" vertical="center"/>
      <protection locked="0"/>
    </xf>
    <xf numFmtId="0" fontId="1" fillId="0" borderId="17" xfId="0" applyFont="1" applyBorder="1" applyAlignment="1" applyProtection="1">
      <alignment wrapText="1"/>
      <protection locked="0"/>
    </xf>
    <xf numFmtId="0" fontId="7" fillId="0" borderId="0" xfId="0" applyFont="1" applyAlignment="1">
      <alignment horizontal="left" vertical="center" wrapText="1"/>
    </xf>
    <xf numFmtId="0" fontId="2" fillId="2" borderId="0" xfId="0" applyFont="1" applyFill="1" applyAlignment="1">
      <alignment horizontal="left" vertical="center"/>
    </xf>
    <xf numFmtId="0" fontId="0" fillId="0" borderId="0" xfId="0" applyAlignment="1">
      <alignment vertical="top"/>
    </xf>
    <xf numFmtId="0" fontId="46" fillId="0" borderId="0" xfId="0" applyFont="1" applyAlignment="1">
      <alignment horizontal="left" vertical="center" wrapText="1"/>
    </xf>
    <xf numFmtId="0" fontId="1" fillId="0" borderId="0" xfId="0" quotePrefix="1" applyFont="1" applyAlignment="1">
      <alignment horizontal="left" vertical="top" wrapText="1"/>
    </xf>
    <xf numFmtId="0" fontId="1" fillId="0" borderId="0" xfId="0" applyFont="1" applyAlignment="1" applyProtection="1">
      <alignment horizontal="left" vertical="top" wrapText="1"/>
    </xf>
    <xf numFmtId="0" fontId="1" fillId="0" borderId="0" xfId="0" applyFont="1" applyAlignment="1" applyProtection="1">
      <alignment vertical="top" wrapText="1"/>
    </xf>
    <xf numFmtId="0" fontId="1" fillId="2" borderId="0" xfId="0" applyFont="1" applyFill="1" applyAlignment="1" applyProtection="1">
      <alignment horizontal="left" vertical="top" wrapText="1"/>
    </xf>
    <xf numFmtId="0" fontId="1" fillId="0" borderId="0" xfId="0" applyFont="1" applyAlignment="1" applyProtection="1">
      <alignment horizontal="left" vertical="top"/>
    </xf>
    <xf numFmtId="0" fontId="1" fillId="2" borderId="0" xfId="0" applyFont="1" applyFill="1" applyAlignment="1" applyProtection="1">
      <alignment horizontal="left" vertical="top"/>
    </xf>
    <xf numFmtId="0" fontId="24" fillId="2" borderId="0" xfId="0" applyFont="1" applyFill="1" applyAlignment="1" applyProtection="1">
      <alignment horizontal="left" vertical="top" wrapText="1"/>
    </xf>
    <xf numFmtId="0" fontId="1" fillId="2" borderId="0" xfId="0" applyFont="1" applyFill="1" applyAlignment="1" applyProtection="1">
      <alignment wrapText="1"/>
    </xf>
    <xf numFmtId="0" fontId="1" fillId="2" borderId="0" xfId="0" applyFont="1" applyFill="1" applyAlignment="1" applyProtection="1">
      <alignment horizontal="left"/>
    </xf>
    <xf numFmtId="0" fontId="0" fillId="0" borderId="13" xfId="0" applyBorder="1" applyAlignment="1" applyProtection="1">
      <alignment horizontal="left" wrapText="1"/>
      <protection locked="0"/>
    </xf>
    <xf numFmtId="0" fontId="30" fillId="0" borderId="10" xfId="0" applyFont="1" applyBorder="1" applyAlignment="1" applyProtection="1">
      <alignment horizontal="left" vertical="center"/>
      <protection locked="0"/>
    </xf>
  </cellXfs>
  <cellStyles count="2">
    <cellStyle name="Hyperlink" xfId="1" builtinId="8"/>
    <cellStyle name="Normal" xfId="0" builtinId="0"/>
  </cellStyles>
  <dxfs count="8">
    <dxf>
      <font>
        <color auto="1"/>
      </font>
      <fill>
        <patternFill patternType="none">
          <bgColor auto="1"/>
        </patternFill>
      </fill>
      <border>
        <top style="thin">
          <color auto="1"/>
        </top>
        <vertical/>
        <horizontal/>
      </border>
    </dxf>
    <dxf>
      <font>
        <b val="0"/>
        <i val="0"/>
        <color auto="1"/>
      </font>
      <fill>
        <patternFill patternType="solid">
          <bgColor theme="0" tint="-4.9989318521683403E-2"/>
        </patternFill>
      </fill>
      <border>
        <top style="thin">
          <color auto="1"/>
        </top>
        <vertical/>
        <horizontal/>
      </border>
    </dxf>
    <dxf>
      <font>
        <color auto="1"/>
      </font>
      <fill>
        <patternFill patternType="none">
          <bgColor auto="1"/>
        </patternFill>
      </fill>
      <border>
        <top style="thin">
          <color auto="1"/>
        </top>
        <vertical/>
        <horizontal/>
      </border>
    </dxf>
    <dxf>
      <font>
        <b val="0"/>
        <i val="0"/>
        <color auto="1"/>
      </font>
      <fill>
        <patternFill patternType="solid">
          <bgColor theme="0" tint="-4.9989318521683403E-2"/>
        </patternFill>
      </fill>
      <border>
        <top style="thin">
          <color auto="1"/>
        </top>
        <vertical/>
        <horizontal/>
      </border>
    </dxf>
    <dxf>
      <font>
        <color auto="1"/>
      </font>
      <fill>
        <patternFill patternType="none">
          <bgColor auto="1"/>
        </patternFill>
      </fill>
      <border>
        <top style="thin">
          <color auto="1"/>
        </top>
        <vertical/>
        <horizontal/>
      </border>
    </dxf>
    <dxf>
      <font>
        <b val="0"/>
        <i val="0"/>
        <color auto="1"/>
      </font>
      <fill>
        <patternFill patternType="solid">
          <bgColor theme="0" tint="-4.9989318521683403E-2"/>
        </patternFill>
      </fill>
      <border>
        <top style="thin">
          <color auto="1"/>
        </top>
        <vertical/>
        <horizontal/>
      </border>
    </dxf>
    <dxf>
      <font>
        <color auto="1"/>
      </font>
      <fill>
        <patternFill patternType="none">
          <bgColor auto="1"/>
        </patternFill>
      </fill>
      <border>
        <top style="thin">
          <color auto="1"/>
        </top>
        <vertical/>
        <horizontal/>
      </border>
    </dxf>
    <dxf>
      <font>
        <b val="0"/>
        <i val="0"/>
        <color auto="1"/>
      </font>
      <fill>
        <patternFill patternType="solid">
          <bgColor theme="0" tint="-4.9989318521683403E-2"/>
        </patternFill>
      </fill>
      <border>
        <top style="thin">
          <color auto="1"/>
        </top>
        <vertical/>
        <horizontal/>
      </border>
    </dxf>
  </dxfs>
  <tableStyles count="0" defaultTableStyle="TableStyleMedium2" defaultPivotStyle="PivotStyleLight16"/>
  <colors>
    <mruColors>
      <color rgb="FF0070C0"/>
      <color rgb="FF753967"/>
      <color rgb="FF4B4B4B"/>
      <color rgb="FF0F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s://www.c2ccertified.org/resources/detail/version-4_0-user-guidance"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c2ccertified.org/resources/detail/version-4_0-user-guidance" TargetMode="Externa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73646-A577-EE47-9245-7690DAE800FD}">
  <dimension ref="A1:K148"/>
  <sheetViews>
    <sheetView tabSelected="1" zoomScale="120" zoomScaleNormal="120" workbookViewId="0">
      <pane ySplit="18" topLeftCell="A19" activePane="bottomLeft" state="frozen"/>
      <selection pane="bottomLeft" activeCell="A2" sqref="A2:F2"/>
    </sheetView>
  </sheetViews>
  <sheetFormatPr baseColWidth="10" defaultRowHeight="16" outlineLevelRow="1" x14ac:dyDescent="0.2"/>
  <cols>
    <col min="1" max="1" width="50.5" style="15" customWidth="1"/>
    <col min="2" max="2" width="13.1640625" style="14" customWidth="1"/>
    <col min="3" max="3" width="51.1640625" style="15" customWidth="1"/>
    <col min="4" max="4" width="37.6640625" style="15" customWidth="1"/>
    <col min="5" max="5" width="32.83203125" style="14" customWidth="1"/>
    <col min="6" max="6" width="45" style="15" customWidth="1"/>
    <col min="7" max="7" width="55.5" style="15" customWidth="1"/>
    <col min="8" max="8" width="21.33203125" style="15" customWidth="1"/>
    <col min="9" max="9" width="16.6640625" style="15" customWidth="1"/>
    <col min="10" max="10" width="18.33203125" style="15" customWidth="1"/>
    <col min="11" max="11" width="20.5" style="103" customWidth="1"/>
    <col min="12" max="16384" width="10.83203125" style="15"/>
  </cols>
  <sheetData>
    <row r="1" spans="1:11" ht="28" customHeight="1" x14ac:dyDescent="0.2">
      <c r="A1" s="9" t="s">
        <v>465</v>
      </c>
      <c r="B1" s="10"/>
      <c r="C1" s="9"/>
      <c r="D1" s="9"/>
      <c r="E1" s="10"/>
      <c r="F1" s="1"/>
      <c r="G1" s="29"/>
      <c r="H1" s="29"/>
      <c r="I1" s="29"/>
      <c r="J1" s="29"/>
      <c r="K1" s="102"/>
    </row>
    <row r="2" spans="1:11" ht="14" customHeight="1" outlineLevel="1" x14ac:dyDescent="0.2">
      <c r="A2" s="110"/>
      <c r="B2" s="111"/>
      <c r="C2" s="111"/>
      <c r="D2" s="111"/>
      <c r="E2" s="111"/>
      <c r="F2" s="111"/>
      <c r="G2" s="26"/>
      <c r="H2" s="26"/>
      <c r="I2" s="26"/>
      <c r="J2" s="26"/>
    </row>
    <row r="3" spans="1:11" ht="94" customHeight="1" outlineLevel="1" x14ac:dyDescent="0.2">
      <c r="A3" s="112" t="s">
        <v>481</v>
      </c>
      <c r="B3" s="112"/>
      <c r="C3" s="112"/>
      <c r="D3" s="112"/>
      <c r="E3" s="112"/>
      <c r="F3" s="112"/>
      <c r="G3" s="26"/>
      <c r="H3" s="26"/>
      <c r="I3" s="26"/>
      <c r="J3" s="26"/>
    </row>
    <row r="4" spans="1:11" ht="17" outlineLevel="1" thickBot="1" x14ac:dyDescent="0.25">
      <c r="A4" s="61" t="s">
        <v>150</v>
      </c>
      <c r="B4" s="13"/>
      <c r="C4" s="22"/>
      <c r="D4" s="70" t="s">
        <v>417</v>
      </c>
      <c r="E4" s="23"/>
      <c r="F4" s="50" t="s">
        <v>452</v>
      </c>
      <c r="G4" s="26"/>
      <c r="H4" s="26"/>
      <c r="I4" s="26"/>
      <c r="J4" s="26"/>
    </row>
    <row r="5" spans="1:11" ht="16" customHeight="1" outlineLevel="1" x14ac:dyDescent="0.2">
      <c r="A5" s="62" t="s">
        <v>420</v>
      </c>
      <c r="B5" s="113"/>
      <c r="C5" s="157"/>
      <c r="D5" s="71" t="s">
        <v>424</v>
      </c>
      <c r="E5" s="95"/>
      <c r="F5" s="26"/>
      <c r="G5" s="26"/>
      <c r="H5" s="26"/>
      <c r="I5" s="26"/>
      <c r="J5" s="26"/>
    </row>
    <row r="6" spans="1:11" ht="16" customHeight="1" outlineLevel="1" x14ac:dyDescent="0.2">
      <c r="A6" s="63" t="s">
        <v>421</v>
      </c>
      <c r="B6" s="114"/>
      <c r="C6" s="156"/>
      <c r="D6" s="72" t="s">
        <v>425</v>
      </c>
      <c r="E6" s="94"/>
      <c r="F6" s="26"/>
      <c r="G6" s="26"/>
      <c r="H6" s="26"/>
      <c r="I6" s="26"/>
      <c r="J6" s="26"/>
    </row>
    <row r="7" spans="1:11" ht="16" customHeight="1" outlineLevel="1" x14ac:dyDescent="0.2">
      <c r="A7" s="63" t="s">
        <v>422</v>
      </c>
      <c r="B7" s="115" t="s">
        <v>154</v>
      </c>
      <c r="C7" s="116"/>
      <c r="D7" s="73" t="s">
        <v>426</v>
      </c>
      <c r="E7" s="94"/>
      <c r="F7" s="26"/>
      <c r="G7" s="26"/>
      <c r="H7" s="26"/>
      <c r="I7" s="26"/>
      <c r="J7" s="26"/>
    </row>
    <row r="8" spans="1:11" ht="16" customHeight="1" outlineLevel="1" x14ac:dyDescent="0.2">
      <c r="A8" s="63" t="s">
        <v>365</v>
      </c>
      <c r="B8" s="117" t="str">
        <f>VLOOKUP(B7,'pick list'!$C$1:$D$210,2,FALSE)</f>
        <v>No</v>
      </c>
      <c r="C8" s="118"/>
      <c r="D8" s="73" t="s">
        <v>427</v>
      </c>
      <c r="E8" s="8" t="s">
        <v>154</v>
      </c>
      <c r="F8" s="26"/>
      <c r="G8" s="26"/>
      <c r="H8" s="26"/>
      <c r="I8" s="26"/>
      <c r="J8" s="26"/>
    </row>
    <row r="9" spans="1:11" ht="16" customHeight="1" outlineLevel="1" x14ac:dyDescent="0.2">
      <c r="A9" s="63" t="s">
        <v>423</v>
      </c>
      <c r="B9" s="117"/>
      <c r="C9" s="118"/>
      <c r="D9" s="73" t="s">
        <v>363</v>
      </c>
      <c r="E9" s="93" t="str">
        <f>VLOOKUP(E8,'pick list'!$C$1:$D$210,2,FALSE)</f>
        <v>No</v>
      </c>
      <c r="F9" s="26"/>
      <c r="G9" s="26"/>
      <c r="H9" s="26"/>
      <c r="I9" s="26"/>
      <c r="J9" s="26"/>
    </row>
    <row r="10" spans="1:11" ht="16" customHeight="1" outlineLevel="1" thickBot="1" x14ac:dyDescent="0.25">
      <c r="A10" s="64" t="s">
        <v>364</v>
      </c>
      <c r="B10" s="119"/>
      <c r="C10" s="120"/>
      <c r="D10" s="74"/>
      <c r="E10" s="24"/>
      <c r="F10" s="26"/>
      <c r="G10" s="26"/>
      <c r="H10" s="26"/>
      <c r="I10" s="26"/>
      <c r="J10" s="26"/>
    </row>
    <row r="11" spans="1:11" ht="16" customHeight="1" outlineLevel="1" x14ac:dyDescent="0.2">
      <c r="A11" s="65" t="s">
        <v>23</v>
      </c>
      <c r="B11" s="121"/>
      <c r="C11" s="122"/>
      <c r="D11" s="75"/>
      <c r="E11" s="24"/>
      <c r="F11" s="26"/>
      <c r="G11" s="26"/>
      <c r="H11" s="26"/>
      <c r="I11" s="26"/>
      <c r="J11" s="26"/>
    </row>
    <row r="12" spans="1:11" outlineLevel="1" x14ac:dyDescent="0.2">
      <c r="A12" s="66" t="s">
        <v>9</v>
      </c>
      <c r="B12" s="114"/>
      <c r="C12" s="123"/>
      <c r="D12" s="75"/>
      <c r="E12" s="24"/>
      <c r="F12" s="26"/>
      <c r="G12" s="26"/>
      <c r="H12" s="26"/>
      <c r="I12" s="26"/>
      <c r="J12" s="26"/>
    </row>
    <row r="13" spans="1:11" ht="16" customHeight="1" outlineLevel="1" x14ac:dyDescent="0.2">
      <c r="A13" s="66" t="s">
        <v>10</v>
      </c>
      <c r="B13" s="124"/>
      <c r="C13" s="125"/>
      <c r="D13" s="75"/>
      <c r="E13" s="24"/>
      <c r="F13" s="26"/>
      <c r="G13" s="26"/>
      <c r="H13" s="26"/>
      <c r="I13" s="26"/>
      <c r="J13" s="26"/>
    </row>
    <row r="14" spans="1:11" ht="16" customHeight="1" outlineLevel="1" thickBot="1" x14ac:dyDescent="0.25">
      <c r="A14" s="67" t="s">
        <v>416</v>
      </c>
      <c r="B14" s="119"/>
      <c r="C14" s="126"/>
      <c r="D14" s="76"/>
      <c r="E14" s="25"/>
      <c r="F14" s="26"/>
      <c r="G14" s="26"/>
      <c r="H14" s="26"/>
      <c r="I14" s="26"/>
      <c r="J14" s="26"/>
    </row>
    <row r="15" spans="1:11" ht="23" customHeight="1" outlineLevel="1" x14ac:dyDescent="0.2">
      <c r="A15" s="68" t="s">
        <v>455</v>
      </c>
      <c r="B15" s="51" t="s">
        <v>453</v>
      </c>
      <c r="C15" s="52"/>
      <c r="D15" s="54"/>
      <c r="E15" s="53"/>
      <c r="F15" s="54"/>
      <c r="G15" s="26"/>
      <c r="H15" s="26"/>
      <c r="I15" s="26"/>
      <c r="J15" s="26"/>
    </row>
    <row r="16" spans="1:11" ht="26" customHeight="1" outlineLevel="1" thickBot="1" x14ac:dyDescent="0.25">
      <c r="A16" s="69" t="s">
        <v>454</v>
      </c>
      <c r="B16" s="127" t="s">
        <v>456</v>
      </c>
      <c r="C16" s="128"/>
      <c r="D16" s="55"/>
      <c r="E16" s="56"/>
      <c r="F16" s="55"/>
      <c r="G16" s="55"/>
      <c r="H16" s="26"/>
      <c r="I16" s="26"/>
      <c r="J16" s="26"/>
    </row>
    <row r="17" spans="1:11" ht="18" customHeight="1" outlineLevel="1" x14ac:dyDescent="0.2">
      <c r="B17" s="27"/>
      <c r="C17" s="26"/>
      <c r="D17" s="91" t="s">
        <v>477</v>
      </c>
      <c r="E17" s="27"/>
      <c r="F17" s="26"/>
      <c r="G17" s="26"/>
      <c r="H17" s="26"/>
      <c r="I17" s="26"/>
      <c r="J17" s="26"/>
    </row>
    <row r="18" spans="1:11" ht="51" customHeight="1" x14ac:dyDescent="0.2">
      <c r="A18" s="3" t="s">
        <v>388</v>
      </c>
      <c r="B18" s="3" t="s">
        <v>385</v>
      </c>
      <c r="C18" s="3" t="s">
        <v>2</v>
      </c>
      <c r="D18" s="3" t="s">
        <v>471</v>
      </c>
      <c r="E18" s="3" t="s">
        <v>470</v>
      </c>
      <c r="F18" s="3" t="s">
        <v>451</v>
      </c>
      <c r="G18" s="3" t="s">
        <v>384</v>
      </c>
      <c r="H18" s="3" t="s">
        <v>501</v>
      </c>
      <c r="I18" s="3" t="s">
        <v>531</v>
      </c>
      <c r="J18" s="3" t="s">
        <v>488</v>
      </c>
      <c r="K18" s="104" t="s">
        <v>489</v>
      </c>
    </row>
    <row r="19" spans="1:11" ht="20" customHeight="1" x14ac:dyDescent="0.2">
      <c r="A19" s="43" t="s">
        <v>387</v>
      </c>
      <c r="B19" s="18"/>
      <c r="C19" s="4"/>
      <c r="D19" s="28"/>
      <c r="E19" s="28"/>
      <c r="F19" s="18"/>
      <c r="G19" s="29"/>
      <c r="H19" s="29"/>
      <c r="I19" s="29"/>
      <c r="J19" s="29"/>
      <c r="K19" s="102"/>
    </row>
    <row r="20" spans="1:11" ht="65" customHeight="1" x14ac:dyDescent="0.2">
      <c r="A20" s="129" t="s">
        <v>565</v>
      </c>
      <c r="B20" s="129"/>
      <c r="C20" s="129"/>
      <c r="D20" s="129"/>
      <c r="E20" s="129"/>
      <c r="F20" s="129"/>
      <c r="G20" s="129"/>
      <c r="H20" s="129"/>
      <c r="I20" s="129"/>
      <c r="J20" s="129"/>
      <c r="K20" s="129"/>
    </row>
    <row r="21" spans="1:11" x14ac:dyDescent="0.2">
      <c r="A21" s="2" t="s">
        <v>22</v>
      </c>
      <c r="B21" s="2"/>
      <c r="C21" s="16"/>
      <c r="D21" s="17"/>
      <c r="E21" s="17"/>
      <c r="F21" s="17"/>
      <c r="G21" s="16"/>
      <c r="H21" s="16"/>
      <c r="I21" s="16"/>
      <c r="J21" s="16"/>
      <c r="K21" s="105"/>
    </row>
    <row r="22" spans="1:11" s="7" customFormat="1" ht="70" customHeight="1" x14ac:dyDescent="0.15">
      <c r="A22" s="30" t="s">
        <v>433</v>
      </c>
      <c r="B22" s="48" t="s">
        <v>15</v>
      </c>
      <c r="C22" s="31" t="s">
        <v>368</v>
      </c>
      <c r="D22" s="44"/>
      <c r="E22" s="44"/>
      <c r="F22" s="44"/>
      <c r="G22" s="148" t="s">
        <v>547</v>
      </c>
      <c r="H22" s="148" t="s">
        <v>499</v>
      </c>
      <c r="I22" s="148">
        <v>8.1999999999999993</v>
      </c>
      <c r="J22" s="148" t="s">
        <v>44</v>
      </c>
      <c r="K22" s="148" t="str">
        <f>IF(B22="No","Yes",IF(B22="In progress","Yes",IF(B22="[select]","Please respond in column B",IF(B22="No - CAP developed","CAP has been developed","No"))))</f>
        <v>Please respond in column B</v>
      </c>
    </row>
    <row r="23" spans="1:11" s="7" customFormat="1" ht="120" customHeight="1" x14ac:dyDescent="0.15">
      <c r="A23" s="30" t="s">
        <v>432</v>
      </c>
      <c r="B23" s="48" t="s">
        <v>15</v>
      </c>
      <c r="C23" s="31" t="s">
        <v>367</v>
      </c>
      <c r="D23" s="44"/>
      <c r="E23" s="44"/>
      <c r="F23" s="44"/>
      <c r="G23" s="148" t="s">
        <v>548</v>
      </c>
      <c r="H23" s="148" t="s">
        <v>500</v>
      </c>
      <c r="I23" s="148">
        <v>8.6</v>
      </c>
      <c r="J23" s="149" t="str">
        <f>IF(B23="No","Recommended",IF(B23="In progress","Recommended",IF(B23="[select]","Please respond in column B",IF(B23="No - CAP developed","CAP has been developed","No"))))</f>
        <v>Please respond in column B</v>
      </c>
      <c r="K23" s="148" t="str">
        <f>IF(B23="No","Recommended",IF(B23="In progress","Recommended",IF(B23="[select]","Please respond in column B",IF(B23="No - CAP developed","CAP has been developed","No"))))</f>
        <v>Please respond in column B</v>
      </c>
    </row>
    <row r="24" spans="1:11" s="7" customFormat="1" ht="176" customHeight="1" x14ac:dyDescent="0.15">
      <c r="A24" s="30" t="s">
        <v>146</v>
      </c>
      <c r="B24" s="48" t="s">
        <v>15</v>
      </c>
      <c r="C24" s="33" t="s">
        <v>60</v>
      </c>
      <c r="D24" s="44"/>
      <c r="E24" s="44"/>
      <c r="F24" s="44"/>
      <c r="G24" s="148" t="s">
        <v>549</v>
      </c>
      <c r="H24" s="148" t="s">
        <v>499</v>
      </c>
      <c r="I24" s="148">
        <v>8.1999999999999993</v>
      </c>
      <c r="J24" s="148" t="s">
        <v>44</v>
      </c>
      <c r="K24" s="148" t="str">
        <f>IF(B24="No","Yes",IF(B24="In progress","Yes",IF(B24="[select]","Please respond in column B",IF(B24="No - CAP developed","CAP has been developed","No"))))</f>
        <v>Please respond in column B</v>
      </c>
    </row>
    <row r="25" spans="1:11" s="7" customFormat="1" ht="114" customHeight="1" x14ac:dyDescent="0.15">
      <c r="A25" s="30" t="s">
        <v>526</v>
      </c>
      <c r="B25" s="48" t="s">
        <v>15</v>
      </c>
      <c r="C25" s="33" t="s">
        <v>534</v>
      </c>
      <c r="D25" s="44"/>
      <c r="E25" s="44"/>
      <c r="F25" s="44"/>
      <c r="G25" s="148"/>
      <c r="H25" s="148" t="s">
        <v>513</v>
      </c>
      <c r="I25" s="148">
        <v>8.11</v>
      </c>
      <c r="J25" s="149" t="str">
        <f>IF(B25="No","Recommended",IF(B25="In progress","Recommended",IF(B25="[select]","Please respond in column B",IF(B25="No - CAP developed","CAP has been developed","No"))))</f>
        <v>Please respond in column B</v>
      </c>
      <c r="K25" s="148" t="str">
        <f>IF(B25="No","Recommended",IF(B25="In progress","Recommended",IF(B25="[select]","Please respond in column B",IF(B25="No - CAP developed","CAP has been developed","No"))))</f>
        <v>Please respond in column B</v>
      </c>
    </row>
    <row r="26" spans="1:11" s="7" customFormat="1" ht="13" x14ac:dyDescent="0.15">
      <c r="A26" s="34" t="s">
        <v>24</v>
      </c>
      <c r="B26" s="47"/>
      <c r="C26" s="35"/>
      <c r="D26" s="45"/>
      <c r="E26" s="45"/>
      <c r="F26" s="45"/>
      <c r="G26" s="150"/>
      <c r="H26" s="150"/>
      <c r="I26" s="150"/>
      <c r="J26" s="150"/>
      <c r="K26" s="150"/>
    </row>
    <row r="27" spans="1:11" s="7" customFormat="1" ht="84" customHeight="1" x14ac:dyDescent="0.15">
      <c r="A27" s="30" t="s">
        <v>431</v>
      </c>
      <c r="B27" s="48" t="s">
        <v>15</v>
      </c>
      <c r="C27" s="31" t="s">
        <v>398</v>
      </c>
      <c r="D27" s="44"/>
      <c r="E27" s="44"/>
      <c r="F27" s="44"/>
      <c r="G27" s="148" t="str">
        <f>G22</f>
        <v>•  This is a Bronze level requirement per Social Fairness Section 8.2 Human Rights Policy. 
• For applicants, the response in column B must be "Yes".
• For non-applicants, if the response in column B is "No" a corrective action plan is required.</v>
      </c>
      <c r="H27" s="148" t="s">
        <v>499</v>
      </c>
      <c r="I27" s="148">
        <v>8.1999999999999993</v>
      </c>
      <c r="J27" s="148" t="s">
        <v>44</v>
      </c>
      <c r="K27" s="148" t="str">
        <f>IF(B27="No","Yes",IF(B27="In progress","Yes",IF(B27="[select]","Please respond in column B",IF(B27="No - CAP developed","CAP has been developed","No"))))</f>
        <v>Please respond in column B</v>
      </c>
    </row>
    <row r="28" spans="1:11" s="7" customFormat="1" ht="169" customHeight="1" x14ac:dyDescent="0.15">
      <c r="A28" s="30" t="s">
        <v>430</v>
      </c>
      <c r="B28" s="48" t="s">
        <v>15</v>
      </c>
      <c r="C28" s="33" t="s">
        <v>449</v>
      </c>
      <c r="D28" s="44"/>
      <c r="E28" s="44"/>
      <c r="F28" s="44"/>
      <c r="G28" s="148" t="s">
        <v>543</v>
      </c>
      <c r="H28" s="148" t="s">
        <v>502</v>
      </c>
      <c r="I28" s="148">
        <v>8.3000000000000007</v>
      </c>
      <c r="J28" s="149" t="str">
        <f>IF(B28="No","Yes",IF(B28="In progress","Yes",IF(B28="[select]","Please respond in column B",IF(B28="No - CAP developed","CAP has been developed","No"))))</f>
        <v>Please respond in column B</v>
      </c>
      <c r="K28" s="148" t="str">
        <f>IF(B28="No","Yes",IF(B28="In progress","Yes",IF(B28="[select]","Please respond in column B",IF(B28="No - CAP developed","CAP has been developed","No"))))</f>
        <v>Please respond in column B</v>
      </c>
    </row>
    <row r="29" spans="1:11" s="7" customFormat="1" ht="122" customHeight="1" x14ac:dyDescent="0.15">
      <c r="A29" s="30" t="s">
        <v>379</v>
      </c>
      <c r="B29" s="48" t="s">
        <v>15</v>
      </c>
      <c r="C29" s="33" t="s">
        <v>397</v>
      </c>
      <c r="D29" s="44"/>
      <c r="E29" s="44"/>
      <c r="F29" s="44"/>
      <c r="G29" s="148" t="str">
        <f>G23</f>
        <v xml:space="preserve">• This is a Silver level requirement per Social Fairness Section 8.6 Management Systems. 
• For applicants applying for the Bronze level, the response in column B may be 'no'. 
• For applicants applying for the Silver Level, the response in column B must be "Yes". 
• For non-applicants, the response in column B may be "No".
• In all cases where the response in column B is "No" a corrective action plan is recommended. </v>
      </c>
      <c r="H29" s="148" t="s">
        <v>500</v>
      </c>
      <c r="I29" s="148">
        <v>8.6</v>
      </c>
      <c r="J29" s="149" t="str">
        <f>IF(B29="No","Recommended",IF(B29="In progress","Recommended",IF(B29="[select]","Please respond in column B",IF(B29="No - CAP developed","CAP has been developed","No"))))</f>
        <v>Please respond in column B</v>
      </c>
      <c r="K29" s="148" t="str">
        <f>IF(B29="No","Recommended",IF(B29="In progress","Recommended",IF(B29="[select]","Please respond in column B",IF(B29="No - CAP developed","CAP has been developed","No"))))</f>
        <v>Please respond in column B</v>
      </c>
    </row>
    <row r="30" spans="1:11" s="7" customFormat="1" ht="72" customHeight="1" x14ac:dyDescent="0.15">
      <c r="A30" s="30" t="s">
        <v>515</v>
      </c>
      <c r="B30" s="48" t="s">
        <v>15</v>
      </c>
      <c r="C30" s="33" t="s">
        <v>533</v>
      </c>
      <c r="D30" s="44"/>
      <c r="E30" s="44"/>
      <c r="F30" s="44"/>
      <c r="G30" s="148"/>
      <c r="H30" s="148" t="s">
        <v>513</v>
      </c>
      <c r="I30" s="148">
        <v>8.11</v>
      </c>
      <c r="J30" s="149" t="str">
        <f>IF(B30="No","Recommended",IF(B30="In progress","Recommended",IF(B30="[select]","Please respond in column B",IF(B30="No - CAP developed","CAP has been developed","No"))))</f>
        <v>Please respond in column B</v>
      </c>
      <c r="K30" s="148" t="str">
        <f>IF(B30="No","Recommended",IF(B30="In progress","Recommended",IF(B30="[select]","Please respond in column B",IF(B30="No - CAP developed","CAP has been developed","No"))))</f>
        <v>Please respond in column B</v>
      </c>
    </row>
    <row r="31" spans="1:11" s="7" customFormat="1" ht="13" x14ac:dyDescent="0.15">
      <c r="A31" s="34" t="s">
        <v>25</v>
      </c>
      <c r="B31" s="57"/>
      <c r="C31" s="35"/>
      <c r="D31" s="45"/>
      <c r="E31" s="45"/>
      <c r="F31" s="45"/>
      <c r="G31" s="150"/>
      <c r="H31" s="150"/>
      <c r="I31" s="150"/>
      <c r="J31" s="150"/>
      <c r="K31" s="150"/>
    </row>
    <row r="32" spans="1:11" s="7" customFormat="1" ht="71" customHeight="1" x14ac:dyDescent="0.15">
      <c r="A32" s="30" t="s">
        <v>369</v>
      </c>
      <c r="B32" s="48" t="s">
        <v>15</v>
      </c>
      <c r="C32" s="31" t="s">
        <v>370</v>
      </c>
      <c r="D32" s="44"/>
      <c r="E32" s="44"/>
      <c r="F32" s="44"/>
      <c r="G32" s="148" t="str">
        <f>G22</f>
        <v>•  This is a Bronze level requirement per Social Fairness Section 8.2 Human Rights Policy. 
• For applicants, the response in column B must be "Yes".
• For non-applicants, if the response in column B is "No" a corrective action plan is required.</v>
      </c>
      <c r="H32" s="148" t="s">
        <v>499</v>
      </c>
      <c r="I32" s="148">
        <v>8.1999999999999993</v>
      </c>
      <c r="J32" s="148" t="s">
        <v>44</v>
      </c>
      <c r="K32" s="148" t="str">
        <f>IF(B32="No","Yes",IF(B32="In progress","Yes",IF(B32="[select]","Please respond in column B",IF(B32="No - CAP developed","CAP has been developed","No"))))</f>
        <v>Please respond in column B</v>
      </c>
    </row>
    <row r="33" spans="1:11" s="7" customFormat="1" ht="125" customHeight="1" x14ac:dyDescent="0.15">
      <c r="A33" s="30" t="s">
        <v>434</v>
      </c>
      <c r="B33" s="48" t="s">
        <v>15</v>
      </c>
      <c r="C33" s="31" t="s">
        <v>371</v>
      </c>
      <c r="D33" s="44"/>
      <c r="E33" s="44"/>
      <c r="F33" s="44"/>
      <c r="G33" s="148" t="str">
        <f>G23</f>
        <v xml:space="preserve">• This is a Silver level requirement per Social Fairness Section 8.6 Management Systems. 
• For applicants applying for the Bronze level, the response in column B may be 'no'. 
• For applicants applying for the Silver Level, the response in column B must be "Yes". 
• For non-applicants, the response in column B may be "No".
• In all cases where the response in column B is "No" a corrective action plan is recommended. </v>
      </c>
      <c r="H33" s="148" t="s">
        <v>500</v>
      </c>
      <c r="I33" s="148">
        <v>8.6</v>
      </c>
      <c r="J33" s="149" t="str">
        <f>IF(B33="No","Recommended",IF(B33="In progress","Recommended",IF(B33="[select]","Please respond in column B",IF(B33="No - CAP developed","CAP has been developed","No"))))</f>
        <v>Please respond in column B</v>
      </c>
      <c r="K33" s="148" t="str">
        <f>IF(B33="No","Recommended",IF(B33="In progress","Recommended",IF(B33="[select]","Please respond in column B",IF(B33="No - CAP developed","CAP has been developed","No"))))</f>
        <v>Please respond in column B</v>
      </c>
    </row>
    <row r="34" spans="1:11" s="7" customFormat="1" ht="191" customHeight="1" x14ac:dyDescent="0.15">
      <c r="A34" s="30" t="s">
        <v>490</v>
      </c>
      <c r="B34" s="48" t="s">
        <v>15</v>
      </c>
      <c r="C34" s="33" t="s">
        <v>129</v>
      </c>
      <c r="D34" s="44"/>
      <c r="E34" s="44"/>
      <c r="F34" s="44"/>
      <c r="G34" s="148" t="s">
        <v>544</v>
      </c>
      <c r="H34" s="148" t="s">
        <v>502</v>
      </c>
      <c r="I34" s="148" t="s">
        <v>503</v>
      </c>
      <c r="J34" s="149" t="str">
        <f>IF(B34="No","Yes",IF(B34="In progress","Yes",IF(B34="[select]","Please respond in column B",IF(B34="No - CAP developed","CAP has been developed","No"))))</f>
        <v>Please respond in column B</v>
      </c>
      <c r="K34" s="148" t="str">
        <f>IF(B34="No","Yes",IF(B34="In progress","Yes",IF(B34="[select]","Please respond in column B",IF(B34="No - CAP developed","CAP has been developed","No"))))</f>
        <v>Please respond in column B</v>
      </c>
    </row>
    <row r="35" spans="1:11" s="7" customFormat="1" ht="32" customHeight="1" x14ac:dyDescent="0.15">
      <c r="A35" s="30" t="s">
        <v>63</v>
      </c>
      <c r="B35" s="48" t="s">
        <v>15</v>
      </c>
      <c r="C35" s="33" t="s">
        <v>130</v>
      </c>
      <c r="D35" s="44"/>
      <c r="E35" s="44"/>
      <c r="F35" s="44"/>
      <c r="G35" s="148" t="s">
        <v>504</v>
      </c>
      <c r="H35" s="148" t="s">
        <v>502</v>
      </c>
      <c r="I35" s="148" t="s">
        <v>503</v>
      </c>
      <c r="J35" s="149" t="str">
        <f>IF(B35="No","Yes",IF(B35="In progress","Yes",IF(B35="[select]","Please respond in column B",IF(B35="No - CAP developed","CAP has been developed","No"))))</f>
        <v>Please respond in column B</v>
      </c>
      <c r="K35" s="148" t="str">
        <f>IF(B35="No","Yes",IF(B35="In progress","Yes",IF(B35="[select]","Please respond in column B",IF(B35="No - CAP developed","CAP has been developed","No"))))</f>
        <v>Please respond in column B</v>
      </c>
    </row>
    <row r="36" spans="1:11" s="7" customFormat="1" ht="289" customHeight="1" x14ac:dyDescent="0.15">
      <c r="A36" s="30" t="s">
        <v>62</v>
      </c>
      <c r="B36" s="145" t="s">
        <v>15</v>
      </c>
      <c r="C36" s="33" t="s">
        <v>478</v>
      </c>
      <c r="D36" s="44"/>
      <c r="E36" s="44"/>
      <c r="F36" s="44"/>
      <c r="G36" s="148" t="s">
        <v>505</v>
      </c>
      <c r="H36" s="148" t="s">
        <v>502</v>
      </c>
      <c r="I36" s="148" t="s">
        <v>503</v>
      </c>
      <c r="J36" s="149" t="str">
        <f>IF(B36="No","Yes",IF(B36="In progress","Yes",IF(B36="[select]","Please respond in column B",IF(B36="No - CAP developed","CAP has been developed","No"))))</f>
        <v>Please respond in column B</v>
      </c>
      <c r="K36" s="148" t="str">
        <f>IF(B36="No","Yes",IF(B36="In progress","Yes",IF(B36="[select]","Please respond in column B",IF(B36="No - CAP developed","CAP has been developed","No"))))</f>
        <v>Please respond in column B</v>
      </c>
    </row>
    <row r="37" spans="1:11" s="7" customFormat="1" ht="67" customHeight="1" x14ac:dyDescent="0.15">
      <c r="A37" s="30" t="s">
        <v>61</v>
      </c>
      <c r="B37" s="48" t="s">
        <v>15</v>
      </c>
      <c r="C37" s="33" t="s">
        <v>530</v>
      </c>
      <c r="D37" s="44"/>
      <c r="E37" s="44"/>
      <c r="F37" s="44"/>
      <c r="G37" s="151" t="s">
        <v>506</v>
      </c>
      <c r="H37" s="148" t="s">
        <v>502</v>
      </c>
      <c r="I37" s="148" t="s">
        <v>503</v>
      </c>
      <c r="J37" s="149" t="str">
        <f>IF(B37="No","Yes",IF(B37="In progress","Yes",IF(B37="[select]","Please respond in column B",IF(B37="No - CAP developed","CAP has been developed","No"))))</f>
        <v>Please respond in column B</v>
      </c>
      <c r="K37" s="148" t="str">
        <f>IF(B37="No","Yes",IF(B37="In progress","Yes",IF(B37="[select]","Please respond in column B",IF(B37="No - CAP developed","CAP has been developed","No"))))</f>
        <v>Please respond in column B</v>
      </c>
    </row>
    <row r="38" spans="1:11" s="7" customFormat="1" ht="13" x14ac:dyDescent="0.15">
      <c r="A38" s="34" t="s">
        <v>26</v>
      </c>
      <c r="B38" s="57"/>
      <c r="C38" s="35"/>
      <c r="D38" s="45"/>
      <c r="E38" s="45"/>
      <c r="F38" s="45"/>
      <c r="G38" s="150"/>
      <c r="H38" s="150"/>
      <c r="I38" s="150"/>
      <c r="J38" s="150"/>
      <c r="K38" s="150"/>
    </row>
    <row r="39" spans="1:11" s="7" customFormat="1" ht="77" customHeight="1" x14ac:dyDescent="0.15">
      <c r="A39" s="30" t="s">
        <v>147</v>
      </c>
      <c r="B39" s="48" t="s">
        <v>15</v>
      </c>
      <c r="C39" s="31" t="s">
        <v>399</v>
      </c>
      <c r="D39" s="44"/>
      <c r="E39" s="44"/>
      <c r="F39" s="44"/>
      <c r="G39" s="148" t="str">
        <f>G22</f>
        <v>•  This is a Bronze level requirement per Social Fairness Section 8.2 Human Rights Policy. 
• For applicants, the response in column B must be "Yes".
• For non-applicants, if the response in column B is "No" a corrective action plan is required.</v>
      </c>
      <c r="H39" s="148" t="s">
        <v>499</v>
      </c>
      <c r="I39" s="148">
        <v>8.1999999999999993</v>
      </c>
      <c r="J39" s="148" t="s">
        <v>44</v>
      </c>
      <c r="K39" s="148" t="str">
        <f>IF(B39="No","Yes",IF(B39="In progress","Yes",IF(B39="[select]","Please respond in column B",IF(B39="No - CAP developed","CAP has been developed","No"))))</f>
        <v>Please respond in column B</v>
      </c>
    </row>
    <row r="40" spans="1:11" s="7" customFormat="1" ht="149" customHeight="1" x14ac:dyDescent="0.15">
      <c r="A40" s="30" t="s">
        <v>380</v>
      </c>
      <c r="B40" s="48" t="s">
        <v>15</v>
      </c>
      <c r="C40" s="31" t="s">
        <v>400</v>
      </c>
      <c r="D40" s="44"/>
      <c r="E40" s="44"/>
      <c r="F40" s="44"/>
      <c r="G40" s="148" t="str">
        <f>G23</f>
        <v xml:space="preserve">• This is a Silver level requirement per Social Fairness Section 8.6 Management Systems. 
• For applicants applying for the Bronze level, the response in column B may be 'no'. 
• For applicants applying for the Silver Level, the response in column B must be "Yes". 
• For non-applicants, the response in column B may be "No".
• In all cases where the response in column B is "No" a corrective action plan is recommended. </v>
      </c>
      <c r="H40" s="148" t="s">
        <v>500</v>
      </c>
      <c r="I40" s="148">
        <v>8.6</v>
      </c>
      <c r="J40" s="149" t="str">
        <f>IF(B40="No","Recommended",IF(B40="In progress","Recommended",IF(B40="[select]","Please respond in column B",IF(B40="No - CAP developed","CAP has been developed","No"))))</f>
        <v>Please respond in column B</v>
      </c>
      <c r="K40" s="148" t="str">
        <f>IF(B40="No","Recommended",IF(B40="In progress","Recommended",IF(B40="[select]","Please respond in column B",IF(B40="No - CAP developed","CAP has been developed","No"))))</f>
        <v>Please respond in column B</v>
      </c>
    </row>
    <row r="41" spans="1:11" s="7" customFormat="1" ht="199" customHeight="1" x14ac:dyDescent="0.15">
      <c r="A41" s="30" t="s">
        <v>64</v>
      </c>
      <c r="B41" s="48" t="s">
        <v>15</v>
      </c>
      <c r="C41" s="33" t="s">
        <v>131</v>
      </c>
      <c r="D41" s="44"/>
      <c r="E41" s="44"/>
      <c r="F41" s="44"/>
      <c r="G41" s="148" t="s">
        <v>535</v>
      </c>
      <c r="H41" s="148" t="s">
        <v>502</v>
      </c>
      <c r="I41" s="148">
        <v>8.3000000000000007</v>
      </c>
      <c r="J41" s="149" t="str">
        <f>IF(B41="No","Yes",IF(B41="In progress","Yes",IF(B41="[select]","Please respond in column B",IF(B41="No - CAP developed","CAP has been developed","No"))))</f>
        <v>Please respond in column B</v>
      </c>
      <c r="K41" s="148" t="str">
        <f>IF(B41="No","Yes",IF(B41="In progress","Yes",IF(B41="[select]","Please respond in column B",IF(B41="No - CAP developed","CAP has been developed","No"))))</f>
        <v>Please respond in column B</v>
      </c>
    </row>
    <row r="42" spans="1:11" s="7" customFormat="1" ht="30" customHeight="1" x14ac:dyDescent="0.15">
      <c r="A42" s="34" t="s">
        <v>40</v>
      </c>
      <c r="B42" s="57"/>
      <c r="C42" s="144" t="s">
        <v>561</v>
      </c>
      <c r="D42" s="45"/>
      <c r="E42" s="45"/>
      <c r="F42" s="45"/>
      <c r="G42" s="152"/>
      <c r="H42" s="153"/>
      <c r="I42" s="153"/>
      <c r="J42" s="153"/>
      <c r="K42" s="153"/>
    </row>
    <row r="43" spans="1:11" s="7" customFormat="1" ht="196" customHeight="1" x14ac:dyDescent="0.15">
      <c r="A43" s="35"/>
      <c r="B43" s="48" t="s">
        <v>15</v>
      </c>
      <c r="C43" s="31" t="s">
        <v>560</v>
      </c>
      <c r="D43" s="48"/>
      <c r="E43" s="48"/>
      <c r="F43" s="44"/>
      <c r="G43" s="148" t="s">
        <v>537</v>
      </c>
      <c r="H43" s="148" t="s">
        <v>502</v>
      </c>
      <c r="I43" s="148">
        <v>8.3000000000000007</v>
      </c>
      <c r="J43" s="149" t="str">
        <f t="shared" ref="J43:J44" si="0">IF(B43="No","Yes",IF(B43="In progress","Yes",IF(B43="[select]","Please respond in column B",IF(B43="No - CAP developed","CAP has been developed","No"))))</f>
        <v>Please respond in column B</v>
      </c>
      <c r="K43" s="148" t="str">
        <f t="shared" ref="K43:K44" si="1">IF(B43="No","Yes",IF(B43="In progress","Yes",IF(B43="[select]","Please respond in column B",IF(B43="No - CAP developed","CAP has been developed","No"))))</f>
        <v>Please respond in column B</v>
      </c>
    </row>
    <row r="44" spans="1:11" s="7" customFormat="1" ht="87" customHeight="1" x14ac:dyDescent="0.15">
      <c r="A44" s="35"/>
      <c r="B44" s="48" t="s">
        <v>15</v>
      </c>
      <c r="C44" s="33" t="s">
        <v>100</v>
      </c>
      <c r="D44" s="48"/>
      <c r="E44" s="48"/>
      <c r="F44" s="44"/>
      <c r="G44" s="151" t="s">
        <v>512</v>
      </c>
      <c r="H44" s="148" t="s">
        <v>502</v>
      </c>
      <c r="I44" s="151">
        <v>8.3000000000000007</v>
      </c>
      <c r="J44" s="149" t="str">
        <f t="shared" si="0"/>
        <v>Please respond in column B</v>
      </c>
      <c r="K44" s="148" t="str">
        <f t="shared" si="1"/>
        <v>Please respond in column B</v>
      </c>
    </row>
    <row r="45" spans="1:11" s="7" customFormat="1" ht="13" x14ac:dyDescent="0.15">
      <c r="A45" s="37" t="s">
        <v>28</v>
      </c>
      <c r="B45" s="58"/>
      <c r="C45" s="35"/>
      <c r="D45" s="45"/>
      <c r="E45" s="45"/>
      <c r="F45" s="45"/>
      <c r="G45" s="150"/>
      <c r="H45" s="150"/>
      <c r="I45" s="150"/>
      <c r="J45" s="150"/>
      <c r="K45" s="150"/>
    </row>
    <row r="46" spans="1:11" s="7" customFormat="1" ht="28" x14ac:dyDescent="0.15">
      <c r="A46" s="39" t="s">
        <v>435</v>
      </c>
      <c r="B46" s="48" t="s">
        <v>15</v>
      </c>
      <c r="C46" s="6" t="s">
        <v>68</v>
      </c>
      <c r="D46" s="44"/>
      <c r="E46" s="44"/>
      <c r="F46" s="44"/>
      <c r="G46" s="151" t="s">
        <v>512</v>
      </c>
      <c r="H46" s="148" t="s">
        <v>502</v>
      </c>
      <c r="I46" s="151">
        <v>8.3000000000000007</v>
      </c>
      <c r="J46" s="149" t="str">
        <f t="shared" ref="J46:J50" si="2">IF(B46="No","Yes",IF(B46="In progress","Yes",IF(B46="[select]","Please respond in column B",IF(B46="No - CAP developed","CAP has been developed","No"))))</f>
        <v>Please respond in column B</v>
      </c>
      <c r="K46" s="148" t="str">
        <f t="shared" ref="K46:K50" si="3">IF(B46="No","Yes",IF(B46="In progress","Yes",IF(B46="[select]","Please respond in column B",IF(B46="No - CAP developed","CAP has been developed","No"))))</f>
        <v>Please respond in column B</v>
      </c>
    </row>
    <row r="47" spans="1:11" s="7" customFormat="1" ht="70" x14ac:dyDescent="0.15">
      <c r="A47" s="39" t="s">
        <v>70</v>
      </c>
      <c r="B47" s="48" t="s">
        <v>15</v>
      </c>
      <c r="C47" s="6" t="s">
        <v>68</v>
      </c>
      <c r="D47" s="44"/>
      <c r="E47" s="44"/>
      <c r="F47" s="44"/>
      <c r="G47" s="151" t="s">
        <v>512</v>
      </c>
      <c r="H47" s="148" t="s">
        <v>502</v>
      </c>
      <c r="I47" s="151">
        <v>8.3000000000000007</v>
      </c>
      <c r="J47" s="149" t="str">
        <f t="shared" si="2"/>
        <v>Please respond in column B</v>
      </c>
      <c r="K47" s="148" t="str">
        <f t="shared" si="3"/>
        <v>Please respond in column B</v>
      </c>
    </row>
    <row r="48" spans="1:11" s="7" customFormat="1" ht="28" x14ac:dyDescent="0.15">
      <c r="A48" s="39" t="s">
        <v>69</v>
      </c>
      <c r="B48" s="48" t="s">
        <v>15</v>
      </c>
      <c r="C48" s="40" t="s">
        <v>67</v>
      </c>
      <c r="D48" s="44"/>
      <c r="E48" s="44"/>
      <c r="F48" s="44"/>
      <c r="G48" s="151" t="s">
        <v>512</v>
      </c>
      <c r="H48" s="148" t="s">
        <v>502</v>
      </c>
      <c r="I48" s="151">
        <v>8.3000000000000007</v>
      </c>
      <c r="J48" s="149" t="str">
        <f t="shared" si="2"/>
        <v>Please respond in column B</v>
      </c>
      <c r="K48" s="148" t="str">
        <f t="shared" si="3"/>
        <v>Please respond in column B</v>
      </c>
    </row>
    <row r="49" spans="1:11" s="7" customFormat="1" ht="28" x14ac:dyDescent="0.15">
      <c r="A49" s="39" t="s">
        <v>66</v>
      </c>
      <c r="B49" s="48" t="s">
        <v>15</v>
      </c>
      <c r="C49" s="40" t="s">
        <v>132</v>
      </c>
      <c r="D49" s="44"/>
      <c r="E49" s="44"/>
      <c r="F49" s="44"/>
      <c r="G49" s="151" t="s">
        <v>512</v>
      </c>
      <c r="H49" s="148" t="s">
        <v>502</v>
      </c>
      <c r="I49" s="151">
        <v>8.3000000000000007</v>
      </c>
      <c r="J49" s="149" t="str">
        <f t="shared" si="2"/>
        <v>Please respond in column B</v>
      </c>
      <c r="K49" s="148" t="str">
        <f t="shared" si="3"/>
        <v>Please respond in column B</v>
      </c>
    </row>
    <row r="50" spans="1:11" s="7" customFormat="1" ht="28" x14ac:dyDescent="0.15">
      <c r="A50" s="39" t="s">
        <v>436</v>
      </c>
      <c r="B50" s="48" t="s">
        <v>15</v>
      </c>
      <c r="C50" s="40" t="s">
        <v>78</v>
      </c>
      <c r="D50" s="44"/>
      <c r="E50" s="44"/>
      <c r="F50" s="44"/>
      <c r="G50" s="151" t="s">
        <v>512</v>
      </c>
      <c r="H50" s="148" t="s">
        <v>502</v>
      </c>
      <c r="I50" s="151">
        <v>8.3000000000000007</v>
      </c>
      <c r="J50" s="149" t="str">
        <f t="shared" si="2"/>
        <v>Please respond in column B</v>
      </c>
      <c r="K50" s="148" t="str">
        <f t="shared" si="3"/>
        <v>Please respond in column B</v>
      </c>
    </row>
    <row r="51" spans="1:11" s="7" customFormat="1" ht="13" x14ac:dyDescent="0.15">
      <c r="A51" s="37" t="s">
        <v>27</v>
      </c>
      <c r="B51" s="58"/>
      <c r="C51" s="35"/>
      <c r="D51" s="45"/>
      <c r="E51" s="45"/>
      <c r="F51" s="45"/>
      <c r="G51" s="150"/>
      <c r="H51" s="150"/>
      <c r="I51" s="150"/>
      <c r="J51" s="150"/>
      <c r="K51" s="150"/>
    </row>
    <row r="52" spans="1:11" s="7" customFormat="1" ht="28" x14ac:dyDescent="0.15">
      <c r="A52" s="39" t="s">
        <v>74</v>
      </c>
      <c r="B52" s="48" t="s">
        <v>15</v>
      </c>
      <c r="C52" s="6" t="s">
        <v>79</v>
      </c>
      <c r="D52" s="44"/>
      <c r="E52" s="44"/>
      <c r="F52" s="44"/>
      <c r="G52" s="151" t="s">
        <v>512</v>
      </c>
      <c r="H52" s="148" t="s">
        <v>502</v>
      </c>
      <c r="I52" s="151">
        <v>8.3000000000000007</v>
      </c>
      <c r="J52" s="149" t="str">
        <f t="shared" ref="J52:J60" si="4">IF(B52="No","Yes",IF(B52="In progress","Yes",IF(B52="[select]","Please respond in column B",IF(B52="No - CAP developed","CAP has been developed","No"))))</f>
        <v>Please respond in column B</v>
      </c>
      <c r="K52" s="148" t="str">
        <f t="shared" ref="K52:K60" si="5">IF(B52="No","Yes",IF(B52="In progress","Yes",IF(B52="[select]","Please respond in column B",IF(B52="No - CAP developed","CAP has been developed","No"))))</f>
        <v>Please respond in column B</v>
      </c>
    </row>
    <row r="53" spans="1:11" s="7" customFormat="1" ht="42" x14ac:dyDescent="0.15">
      <c r="A53" s="39" t="s">
        <v>437</v>
      </c>
      <c r="B53" s="48" t="s">
        <v>15</v>
      </c>
      <c r="C53" s="40" t="s">
        <v>133</v>
      </c>
      <c r="D53" s="44"/>
      <c r="E53" s="44"/>
      <c r="F53" s="44"/>
      <c r="G53" s="151" t="s">
        <v>512</v>
      </c>
      <c r="H53" s="148" t="s">
        <v>502</v>
      </c>
      <c r="I53" s="151">
        <v>8.3000000000000007</v>
      </c>
      <c r="J53" s="149" t="str">
        <f t="shared" si="4"/>
        <v>Please respond in column B</v>
      </c>
      <c r="K53" s="148" t="str">
        <f t="shared" si="5"/>
        <v>Please respond in column B</v>
      </c>
    </row>
    <row r="54" spans="1:11" s="7" customFormat="1" ht="28" x14ac:dyDescent="0.15">
      <c r="A54" s="39" t="s">
        <v>73</v>
      </c>
      <c r="B54" s="48" t="s">
        <v>15</v>
      </c>
      <c r="C54" s="40" t="s">
        <v>80</v>
      </c>
      <c r="D54" s="44"/>
      <c r="E54" s="44"/>
      <c r="F54" s="44"/>
      <c r="G54" s="151" t="s">
        <v>512</v>
      </c>
      <c r="H54" s="148" t="s">
        <v>502</v>
      </c>
      <c r="I54" s="151">
        <v>8.3000000000000007</v>
      </c>
      <c r="J54" s="149" t="str">
        <f t="shared" si="4"/>
        <v>Please respond in column B</v>
      </c>
      <c r="K54" s="148" t="str">
        <f t="shared" si="5"/>
        <v>Please respond in column B</v>
      </c>
    </row>
    <row r="55" spans="1:11" s="7" customFormat="1" ht="28" x14ac:dyDescent="0.15">
      <c r="A55" s="39" t="s">
        <v>71</v>
      </c>
      <c r="B55" s="48" t="s">
        <v>15</v>
      </c>
      <c r="C55" s="40" t="s">
        <v>134</v>
      </c>
      <c r="D55" s="44"/>
      <c r="E55" s="44"/>
      <c r="F55" s="44"/>
      <c r="G55" s="151" t="s">
        <v>512</v>
      </c>
      <c r="H55" s="148" t="s">
        <v>502</v>
      </c>
      <c r="I55" s="151">
        <v>8.3000000000000007</v>
      </c>
      <c r="J55" s="149" t="str">
        <f t="shared" si="4"/>
        <v>Please respond in column B</v>
      </c>
      <c r="K55" s="148" t="str">
        <f t="shared" si="5"/>
        <v>Please respond in column B</v>
      </c>
    </row>
    <row r="56" spans="1:11" s="7" customFormat="1" ht="28" x14ac:dyDescent="0.15">
      <c r="A56" s="39" t="s">
        <v>391</v>
      </c>
      <c r="B56" s="48" t="s">
        <v>15</v>
      </c>
      <c r="C56" s="40" t="s">
        <v>81</v>
      </c>
      <c r="D56" s="44"/>
      <c r="E56" s="44"/>
      <c r="F56" s="44"/>
      <c r="G56" s="151" t="s">
        <v>512</v>
      </c>
      <c r="H56" s="148" t="s">
        <v>502</v>
      </c>
      <c r="I56" s="151">
        <v>8.3000000000000007</v>
      </c>
      <c r="J56" s="149" t="str">
        <f t="shared" si="4"/>
        <v>Please respond in column B</v>
      </c>
      <c r="K56" s="148" t="str">
        <f t="shared" si="5"/>
        <v>Please respond in column B</v>
      </c>
    </row>
    <row r="57" spans="1:11" s="7" customFormat="1" ht="28" x14ac:dyDescent="0.15">
      <c r="A57" s="39" t="s">
        <v>72</v>
      </c>
      <c r="B57" s="48" t="s">
        <v>15</v>
      </c>
      <c r="C57" s="40" t="s">
        <v>82</v>
      </c>
      <c r="D57" s="44"/>
      <c r="E57" s="44"/>
      <c r="F57" s="44"/>
      <c r="G57" s="151" t="s">
        <v>512</v>
      </c>
      <c r="H57" s="148" t="s">
        <v>502</v>
      </c>
      <c r="I57" s="151">
        <v>8.3000000000000007</v>
      </c>
      <c r="J57" s="149" t="str">
        <f t="shared" si="4"/>
        <v>Please respond in column B</v>
      </c>
      <c r="K57" s="148" t="str">
        <f t="shared" si="5"/>
        <v>Please respond in column B</v>
      </c>
    </row>
    <row r="58" spans="1:11" s="7" customFormat="1" ht="42" x14ac:dyDescent="0.15">
      <c r="A58" s="39" t="s">
        <v>76</v>
      </c>
      <c r="B58" s="48" t="s">
        <v>15</v>
      </c>
      <c r="C58" s="40" t="s">
        <v>135</v>
      </c>
      <c r="D58" s="44"/>
      <c r="E58" s="44"/>
      <c r="F58" s="44"/>
      <c r="G58" s="151" t="s">
        <v>512</v>
      </c>
      <c r="H58" s="148" t="s">
        <v>502</v>
      </c>
      <c r="I58" s="151">
        <v>8.3000000000000007</v>
      </c>
      <c r="J58" s="149" t="str">
        <f t="shared" si="4"/>
        <v>Please respond in column B</v>
      </c>
      <c r="K58" s="148" t="str">
        <f t="shared" si="5"/>
        <v>Please respond in column B</v>
      </c>
    </row>
    <row r="59" spans="1:11" s="7" customFormat="1" ht="28" x14ac:dyDescent="0.15">
      <c r="A59" s="39" t="s">
        <v>75</v>
      </c>
      <c r="B59" s="48" t="s">
        <v>15</v>
      </c>
      <c r="C59" s="40" t="s">
        <v>83</v>
      </c>
      <c r="D59" s="44"/>
      <c r="E59" s="44"/>
      <c r="F59" s="44"/>
      <c r="G59" s="151" t="s">
        <v>512</v>
      </c>
      <c r="H59" s="148" t="s">
        <v>502</v>
      </c>
      <c r="I59" s="151">
        <v>8.3000000000000007</v>
      </c>
      <c r="J59" s="149" t="str">
        <f t="shared" si="4"/>
        <v>Please respond in column B</v>
      </c>
      <c r="K59" s="148" t="str">
        <f t="shared" si="5"/>
        <v>Please respond in column B</v>
      </c>
    </row>
    <row r="60" spans="1:11" s="7" customFormat="1" ht="28" x14ac:dyDescent="0.15">
      <c r="A60" s="39" t="s">
        <v>77</v>
      </c>
      <c r="B60" s="48" t="s">
        <v>15</v>
      </c>
      <c r="C60" s="40" t="s">
        <v>136</v>
      </c>
      <c r="D60" s="44"/>
      <c r="E60" s="44"/>
      <c r="F60" s="44"/>
      <c r="G60" s="151" t="s">
        <v>512</v>
      </c>
      <c r="H60" s="148" t="s">
        <v>502</v>
      </c>
      <c r="I60" s="151">
        <v>8.3000000000000007</v>
      </c>
      <c r="J60" s="149" t="str">
        <f t="shared" si="4"/>
        <v>Please respond in column B</v>
      </c>
      <c r="K60" s="148" t="str">
        <f t="shared" si="5"/>
        <v>Please respond in column B</v>
      </c>
    </row>
    <row r="61" spans="1:11" s="7" customFormat="1" ht="13" x14ac:dyDescent="0.15">
      <c r="A61" s="37" t="s">
        <v>29</v>
      </c>
      <c r="B61" s="58"/>
      <c r="C61" s="35"/>
      <c r="D61" s="45"/>
      <c r="E61" s="45"/>
      <c r="F61" s="45"/>
      <c r="G61" s="150"/>
      <c r="H61" s="150"/>
      <c r="I61" s="150"/>
      <c r="J61" s="150"/>
      <c r="K61" s="150"/>
    </row>
    <row r="62" spans="1:11" s="7" customFormat="1" ht="42" x14ac:dyDescent="0.15">
      <c r="A62" s="39" t="s">
        <v>89</v>
      </c>
      <c r="B62" s="48" t="s">
        <v>15</v>
      </c>
      <c r="C62" s="6" t="s">
        <v>90</v>
      </c>
      <c r="D62" s="44"/>
      <c r="E62" s="44"/>
      <c r="F62" s="44"/>
      <c r="G62" s="151" t="s">
        <v>512</v>
      </c>
      <c r="H62" s="148" t="s">
        <v>502</v>
      </c>
      <c r="I62" s="151">
        <v>8.3000000000000007</v>
      </c>
      <c r="J62" s="149" t="str">
        <f t="shared" ref="J62:J68" si="6">IF(B62="No","Yes",IF(B62="In progress","Yes",IF(B62="[select]","Please respond in column B",IF(B62="No - CAP developed","CAP has been developed","No"))))</f>
        <v>Please respond in column B</v>
      </c>
      <c r="K62" s="148" t="str">
        <f t="shared" ref="K62:K68" si="7">IF(B62="No","Yes",IF(B62="In progress","Yes",IF(B62="[select]","Please respond in column B",IF(B62="No - CAP developed","CAP has been developed","No"))))</f>
        <v>Please respond in column B</v>
      </c>
    </row>
    <row r="63" spans="1:11" s="7" customFormat="1" ht="28" x14ac:dyDescent="0.15">
      <c r="A63" s="39" t="s">
        <v>85</v>
      </c>
      <c r="B63" s="48" t="s">
        <v>15</v>
      </c>
      <c r="C63" s="40" t="s">
        <v>91</v>
      </c>
      <c r="D63" s="44"/>
      <c r="E63" s="44"/>
      <c r="F63" s="44"/>
      <c r="G63" s="151" t="s">
        <v>512</v>
      </c>
      <c r="H63" s="148" t="s">
        <v>502</v>
      </c>
      <c r="I63" s="151">
        <v>8.3000000000000007</v>
      </c>
      <c r="J63" s="149" t="str">
        <f t="shared" si="6"/>
        <v>Please respond in column B</v>
      </c>
      <c r="K63" s="148" t="str">
        <f t="shared" si="7"/>
        <v>Please respond in column B</v>
      </c>
    </row>
    <row r="64" spans="1:11" s="7" customFormat="1" ht="42" x14ac:dyDescent="0.15">
      <c r="A64" s="39" t="s">
        <v>84</v>
      </c>
      <c r="B64" s="48" t="s">
        <v>15</v>
      </c>
      <c r="C64" s="40" t="s">
        <v>92</v>
      </c>
      <c r="D64" s="44"/>
      <c r="E64" s="44"/>
      <c r="F64" s="44"/>
      <c r="G64" s="151" t="s">
        <v>512</v>
      </c>
      <c r="H64" s="148" t="s">
        <v>502</v>
      </c>
      <c r="I64" s="151">
        <v>8.3000000000000007</v>
      </c>
      <c r="J64" s="149" t="str">
        <f t="shared" si="6"/>
        <v>Please respond in column B</v>
      </c>
      <c r="K64" s="148" t="str">
        <f t="shared" si="7"/>
        <v>Please respond in column B</v>
      </c>
    </row>
    <row r="65" spans="1:11" s="7" customFormat="1" ht="42" x14ac:dyDescent="0.15">
      <c r="A65" s="39" t="s">
        <v>419</v>
      </c>
      <c r="B65" s="48" t="s">
        <v>15</v>
      </c>
      <c r="C65" s="40" t="s">
        <v>137</v>
      </c>
      <c r="D65" s="44"/>
      <c r="E65" s="44"/>
      <c r="F65" s="44"/>
      <c r="G65" s="151" t="s">
        <v>512</v>
      </c>
      <c r="H65" s="148" t="s">
        <v>502</v>
      </c>
      <c r="I65" s="151">
        <v>8.3000000000000007</v>
      </c>
      <c r="J65" s="149" t="str">
        <f t="shared" si="6"/>
        <v>Please respond in column B</v>
      </c>
      <c r="K65" s="148" t="str">
        <f t="shared" si="7"/>
        <v>Please respond in column B</v>
      </c>
    </row>
    <row r="66" spans="1:11" s="7" customFormat="1" ht="42" x14ac:dyDescent="0.15">
      <c r="A66" s="39" t="s">
        <v>86</v>
      </c>
      <c r="B66" s="48" t="s">
        <v>15</v>
      </c>
      <c r="C66" s="40" t="s">
        <v>93</v>
      </c>
      <c r="D66" s="44"/>
      <c r="E66" s="44"/>
      <c r="F66" s="44"/>
      <c r="G66" s="151" t="s">
        <v>512</v>
      </c>
      <c r="H66" s="148" t="s">
        <v>502</v>
      </c>
      <c r="I66" s="151">
        <v>8.3000000000000007</v>
      </c>
      <c r="J66" s="149" t="str">
        <f t="shared" si="6"/>
        <v>Please respond in column B</v>
      </c>
      <c r="K66" s="148" t="str">
        <f t="shared" si="7"/>
        <v>Please respond in column B</v>
      </c>
    </row>
    <row r="67" spans="1:11" s="7" customFormat="1" ht="42" x14ac:dyDescent="0.15">
      <c r="A67" s="39" t="s">
        <v>87</v>
      </c>
      <c r="B67" s="48" t="s">
        <v>15</v>
      </c>
      <c r="C67" s="40" t="s">
        <v>94</v>
      </c>
      <c r="D67" s="44"/>
      <c r="E67" s="44"/>
      <c r="F67" s="44"/>
      <c r="G67" s="151" t="s">
        <v>512</v>
      </c>
      <c r="H67" s="148" t="s">
        <v>502</v>
      </c>
      <c r="I67" s="151">
        <v>8.3000000000000007</v>
      </c>
      <c r="J67" s="149" t="str">
        <f t="shared" si="6"/>
        <v>Please respond in column B</v>
      </c>
      <c r="K67" s="148" t="str">
        <f t="shared" si="7"/>
        <v>Please respond in column B</v>
      </c>
    </row>
    <row r="68" spans="1:11" s="7" customFormat="1" ht="56" x14ac:dyDescent="0.15">
      <c r="A68" s="39" t="s">
        <v>88</v>
      </c>
      <c r="B68" s="48" t="s">
        <v>15</v>
      </c>
      <c r="C68" s="40" t="s">
        <v>507</v>
      </c>
      <c r="D68" s="44"/>
      <c r="E68" s="44"/>
      <c r="F68" s="44"/>
      <c r="G68" s="151" t="s">
        <v>512</v>
      </c>
      <c r="H68" s="148" t="s">
        <v>502</v>
      </c>
      <c r="I68" s="151">
        <v>8.3000000000000007</v>
      </c>
      <c r="J68" s="149" t="str">
        <f t="shared" si="6"/>
        <v>Please respond in column B</v>
      </c>
      <c r="K68" s="148" t="str">
        <f t="shared" si="7"/>
        <v>Please respond in column B</v>
      </c>
    </row>
    <row r="69" spans="1:11" s="7" customFormat="1" ht="36" customHeight="1" x14ac:dyDescent="0.15">
      <c r="A69" s="5" t="s">
        <v>31</v>
      </c>
      <c r="B69" s="59"/>
      <c r="C69" s="20"/>
      <c r="D69" s="46"/>
      <c r="E69" s="46"/>
      <c r="F69" s="46"/>
      <c r="G69" s="154"/>
      <c r="H69" s="154"/>
      <c r="I69" s="154"/>
      <c r="J69" s="154"/>
      <c r="K69" s="155"/>
    </row>
    <row r="70" spans="1:11" s="7" customFormat="1" ht="126" x14ac:dyDescent="0.15">
      <c r="A70" s="39" t="s">
        <v>96</v>
      </c>
      <c r="B70" s="48" t="s">
        <v>15</v>
      </c>
      <c r="C70" s="31" t="s">
        <v>102</v>
      </c>
      <c r="D70" s="44"/>
      <c r="E70" s="44"/>
      <c r="F70" s="44"/>
      <c r="G70" s="148" t="str">
        <f>G23</f>
        <v xml:space="preserve">• This is a Silver level requirement per Social Fairness Section 8.6 Management Systems. 
• For applicants applying for the Bronze level, the response in column B may be 'no'. 
• For applicants applying for the Silver Level, the response in column B must be "Yes". 
• For non-applicants, the response in column B may be "No".
• In all cases where the response in column B is "No" a corrective action plan is recommended. </v>
      </c>
      <c r="H70" s="148" t="s">
        <v>500</v>
      </c>
      <c r="I70" s="148">
        <v>8.6</v>
      </c>
      <c r="J70" s="149" t="str">
        <f>IF(B70="No","Recommended",IF(B70="In progress","Recommended",IF(B70="[select]","Please respond in column B",IF(B70="No - CAP developed","CAP has been developed","No"))))</f>
        <v>Please respond in column B</v>
      </c>
      <c r="K70" s="148" t="str">
        <f>IF(B70="No","Recommended",IF(B70="In progress","Recommended",IF(B70="[select]","Please respond in column B",IF(B70="No - CAP developed","CAP has been developed","No"))))</f>
        <v>Please respond in column B</v>
      </c>
    </row>
    <row r="71" spans="1:11" s="7" customFormat="1" ht="42" x14ac:dyDescent="0.15">
      <c r="A71" s="39" t="s">
        <v>97</v>
      </c>
      <c r="B71" s="48" t="s">
        <v>15</v>
      </c>
      <c r="C71" s="33" t="s">
        <v>101</v>
      </c>
      <c r="D71" s="44"/>
      <c r="E71" s="44"/>
      <c r="F71" s="44"/>
      <c r="G71" s="148" t="s">
        <v>512</v>
      </c>
      <c r="H71" s="148" t="s">
        <v>500</v>
      </c>
      <c r="I71" s="148">
        <v>8.6</v>
      </c>
      <c r="J71" s="149" t="str">
        <f>IF(B71="No","Recommended",IF(B71="In progress","Recommended",IF(B71="[select]","Please respond in column B",IF(B71="No - CAP developed","CAP has been developed","No"))))</f>
        <v>Please respond in column B</v>
      </c>
      <c r="K71" s="148" t="str">
        <f>IF(B71="No","Recommended",IF(B71="In progress","Recommended",IF(B71="[select]","Please respond in column B",IF(B71="No - CAP developed","CAP has been developed","No"))))</f>
        <v>Please respond in column B</v>
      </c>
    </row>
    <row r="72" spans="1:11" s="7" customFormat="1" ht="42" x14ac:dyDescent="0.15">
      <c r="A72" s="39" t="s">
        <v>98</v>
      </c>
      <c r="B72" s="48" t="s">
        <v>15</v>
      </c>
      <c r="C72" s="33" t="s">
        <v>99</v>
      </c>
      <c r="D72" s="44"/>
      <c r="E72" s="44"/>
      <c r="F72" s="44"/>
      <c r="G72" s="148" t="s">
        <v>512</v>
      </c>
      <c r="H72" s="148" t="s">
        <v>500</v>
      </c>
      <c r="I72" s="148">
        <v>8.6</v>
      </c>
      <c r="J72" s="149" t="str">
        <f>IF(B72="No","Recommended",IF(B72="In progress","Recommended",IF(B72="[select]","Please respond in column B",IF(B72="No - CAP developed","CAP has been developed","No"))))</f>
        <v>Please respond in column B</v>
      </c>
      <c r="K72" s="148" t="str">
        <f>IF(B72="No","Recommended",IF(B72="In progress","Recommended",IF(B72="[select]","Please respond in column B",IF(B72="No - CAP developed","CAP has been developed","No"))))</f>
        <v>Please respond in column B</v>
      </c>
    </row>
    <row r="73" spans="1:11" s="7" customFormat="1" ht="13" x14ac:dyDescent="0.15">
      <c r="A73" s="37" t="s">
        <v>30</v>
      </c>
      <c r="B73" s="58"/>
      <c r="C73" s="35"/>
      <c r="D73" s="47"/>
      <c r="E73" s="47"/>
      <c r="F73" s="47"/>
      <c r="G73" s="150"/>
      <c r="H73" s="150"/>
      <c r="I73" s="150"/>
      <c r="J73" s="150"/>
      <c r="K73" s="150"/>
    </row>
    <row r="74" spans="1:11" s="7" customFormat="1" ht="123" customHeight="1" x14ac:dyDescent="0.15">
      <c r="A74" s="35"/>
      <c r="B74" s="48" t="s">
        <v>15</v>
      </c>
      <c r="C74" s="30" t="s">
        <v>491</v>
      </c>
      <c r="D74" s="48"/>
      <c r="E74" s="48"/>
      <c r="F74" s="48"/>
      <c r="G74" s="148" t="s">
        <v>536</v>
      </c>
      <c r="H74" s="148" t="s">
        <v>502</v>
      </c>
      <c r="I74" s="148">
        <v>8.3000000000000007</v>
      </c>
      <c r="J74" s="149" t="str">
        <f t="shared" ref="J74:J87" si="8">IF(B74="No","Yes",IF(B74="In progress","Yes",IF(B74="[select]","Please respond in column B",IF(B74="No - CAP developed","CAP has been developed","No"))))</f>
        <v>Please respond in column B</v>
      </c>
      <c r="K74" s="148" t="str">
        <f t="shared" ref="K74:K87" si="9">IF(B74="No","Yes",IF(B74="In progress","Yes",IF(B74="[select]","Please respond in column B",IF(B74="No - CAP developed","CAP has been developed","No"))))</f>
        <v>Please respond in column B</v>
      </c>
    </row>
    <row r="75" spans="1:11" s="7" customFormat="1" ht="42" x14ac:dyDescent="0.15">
      <c r="A75" s="39" t="s">
        <v>103</v>
      </c>
      <c r="B75" s="48" t="s">
        <v>15</v>
      </c>
      <c r="C75" s="6" t="s">
        <v>103</v>
      </c>
      <c r="D75" s="44"/>
      <c r="E75" s="44"/>
      <c r="F75" s="44"/>
      <c r="G75" s="148" t="s">
        <v>512</v>
      </c>
      <c r="H75" s="148" t="s">
        <v>502</v>
      </c>
      <c r="I75" s="148">
        <v>8.3000000000000007</v>
      </c>
      <c r="J75" s="149" t="str">
        <f t="shared" si="8"/>
        <v>Please respond in column B</v>
      </c>
      <c r="K75" s="148" t="str">
        <f t="shared" si="9"/>
        <v>Please respond in column B</v>
      </c>
    </row>
    <row r="76" spans="1:11" s="7" customFormat="1" ht="42" x14ac:dyDescent="0.15">
      <c r="A76" s="39" t="s">
        <v>104</v>
      </c>
      <c r="B76" s="48" t="s">
        <v>15</v>
      </c>
      <c r="C76" s="40" t="s">
        <v>138</v>
      </c>
      <c r="D76" s="44"/>
      <c r="E76" s="44"/>
      <c r="F76" s="44"/>
      <c r="G76" s="148" t="s">
        <v>512</v>
      </c>
      <c r="H76" s="148" t="s">
        <v>502</v>
      </c>
      <c r="I76" s="148">
        <v>8.3000000000000007</v>
      </c>
      <c r="J76" s="149" t="str">
        <f t="shared" si="8"/>
        <v>Please respond in column B</v>
      </c>
      <c r="K76" s="148" t="str">
        <f t="shared" si="9"/>
        <v>Please respond in column B</v>
      </c>
    </row>
    <row r="77" spans="1:11" s="7" customFormat="1" ht="28" x14ac:dyDescent="0.15">
      <c r="A77" s="39" t="s">
        <v>110</v>
      </c>
      <c r="B77" s="48" t="s">
        <v>15</v>
      </c>
      <c r="C77" s="40" t="s">
        <v>111</v>
      </c>
      <c r="D77" s="44"/>
      <c r="E77" s="44"/>
      <c r="F77" s="44"/>
      <c r="G77" s="148" t="s">
        <v>512</v>
      </c>
      <c r="H77" s="148" t="s">
        <v>502</v>
      </c>
      <c r="I77" s="148">
        <v>8.3000000000000007</v>
      </c>
      <c r="J77" s="149" t="str">
        <f t="shared" si="8"/>
        <v>Please respond in column B</v>
      </c>
      <c r="K77" s="148" t="str">
        <f t="shared" si="9"/>
        <v>Please respond in column B</v>
      </c>
    </row>
    <row r="78" spans="1:11" s="7" customFormat="1" ht="56" x14ac:dyDescent="0.15">
      <c r="A78" s="39" t="s">
        <v>394</v>
      </c>
      <c r="B78" s="48" t="s">
        <v>15</v>
      </c>
      <c r="C78" s="40" t="s">
        <v>112</v>
      </c>
      <c r="D78" s="44"/>
      <c r="E78" s="44"/>
      <c r="F78" s="44"/>
      <c r="G78" s="148" t="s">
        <v>512</v>
      </c>
      <c r="H78" s="148" t="s">
        <v>502</v>
      </c>
      <c r="I78" s="148">
        <v>8.3000000000000007</v>
      </c>
      <c r="J78" s="149" t="str">
        <f t="shared" si="8"/>
        <v>Please respond in column B</v>
      </c>
      <c r="K78" s="148" t="str">
        <f t="shared" si="9"/>
        <v>Please respond in column B</v>
      </c>
    </row>
    <row r="79" spans="1:11" s="7" customFormat="1" ht="28" x14ac:dyDescent="0.15">
      <c r="A79" s="39" t="s">
        <v>393</v>
      </c>
      <c r="B79" s="48" t="s">
        <v>15</v>
      </c>
      <c r="C79" s="40" t="s">
        <v>395</v>
      </c>
      <c r="D79" s="44"/>
      <c r="E79" s="44"/>
      <c r="F79" s="44"/>
      <c r="G79" s="148" t="s">
        <v>512</v>
      </c>
      <c r="H79" s="148" t="s">
        <v>502</v>
      </c>
      <c r="I79" s="148">
        <v>8.3000000000000007</v>
      </c>
      <c r="J79" s="149" t="str">
        <f t="shared" si="8"/>
        <v>Please respond in column B</v>
      </c>
      <c r="K79" s="148" t="str">
        <f t="shared" si="9"/>
        <v>Please respond in column B</v>
      </c>
    </row>
    <row r="80" spans="1:11" s="7" customFormat="1" ht="28" x14ac:dyDescent="0.15">
      <c r="A80" s="39" t="s">
        <v>105</v>
      </c>
      <c r="B80" s="48" t="s">
        <v>15</v>
      </c>
      <c r="C80" s="40" t="s">
        <v>139</v>
      </c>
      <c r="D80" s="44"/>
      <c r="E80" s="44"/>
      <c r="F80" s="44"/>
      <c r="G80" s="148" t="s">
        <v>512</v>
      </c>
      <c r="H80" s="148" t="s">
        <v>502</v>
      </c>
      <c r="I80" s="148">
        <v>8.3000000000000007</v>
      </c>
      <c r="J80" s="149" t="str">
        <f t="shared" si="8"/>
        <v>Please respond in column B</v>
      </c>
      <c r="K80" s="148" t="str">
        <f t="shared" si="9"/>
        <v>Please respond in column B</v>
      </c>
    </row>
    <row r="81" spans="1:11" s="7" customFormat="1" ht="28" x14ac:dyDescent="0.15">
      <c r="A81" s="39" t="s">
        <v>392</v>
      </c>
      <c r="B81" s="48" t="s">
        <v>15</v>
      </c>
      <c r="C81" s="40" t="s">
        <v>140</v>
      </c>
      <c r="D81" s="44"/>
      <c r="E81" s="44"/>
      <c r="F81" s="44"/>
      <c r="G81" s="148" t="s">
        <v>512</v>
      </c>
      <c r="H81" s="148" t="s">
        <v>502</v>
      </c>
      <c r="I81" s="148">
        <v>8.3000000000000007</v>
      </c>
      <c r="J81" s="149" t="str">
        <f t="shared" si="8"/>
        <v>Please respond in column B</v>
      </c>
      <c r="K81" s="148" t="str">
        <f t="shared" si="9"/>
        <v>Please respond in column B</v>
      </c>
    </row>
    <row r="82" spans="1:11" s="7" customFormat="1" ht="28" x14ac:dyDescent="0.15">
      <c r="A82" s="39" t="s">
        <v>117</v>
      </c>
      <c r="B82" s="48" t="s">
        <v>15</v>
      </c>
      <c r="C82" s="40" t="s">
        <v>113</v>
      </c>
      <c r="D82" s="44"/>
      <c r="E82" s="44"/>
      <c r="F82" s="44"/>
      <c r="G82" s="148" t="s">
        <v>512</v>
      </c>
      <c r="H82" s="148" t="s">
        <v>502</v>
      </c>
      <c r="I82" s="148">
        <v>8.3000000000000007</v>
      </c>
      <c r="J82" s="149" t="str">
        <f t="shared" si="8"/>
        <v>Please respond in column B</v>
      </c>
      <c r="K82" s="148" t="str">
        <f t="shared" si="9"/>
        <v>Please respond in column B</v>
      </c>
    </row>
    <row r="83" spans="1:11" s="7" customFormat="1" ht="28" x14ac:dyDescent="0.15">
      <c r="A83" s="39" t="s">
        <v>106</v>
      </c>
      <c r="B83" s="48" t="s">
        <v>15</v>
      </c>
      <c r="C83" s="40" t="s">
        <v>114</v>
      </c>
      <c r="D83" s="44"/>
      <c r="E83" s="44"/>
      <c r="F83" s="44"/>
      <c r="G83" s="148" t="s">
        <v>512</v>
      </c>
      <c r="H83" s="148" t="s">
        <v>502</v>
      </c>
      <c r="I83" s="148">
        <v>8.3000000000000007</v>
      </c>
      <c r="J83" s="149" t="str">
        <f t="shared" si="8"/>
        <v>Please respond in column B</v>
      </c>
      <c r="K83" s="148" t="str">
        <f t="shared" si="9"/>
        <v>Please respond in column B</v>
      </c>
    </row>
    <row r="84" spans="1:11" s="7" customFormat="1" ht="42" x14ac:dyDescent="0.15">
      <c r="A84" s="39" t="s">
        <v>107</v>
      </c>
      <c r="B84" s="48" t="s">
        <v>15</v>
      </c>
      <c r="C84" s="40" t="s">
        <v>116</v>
      </c>
      <c r="D84" s="44"/>
      <c r="E84" s="44"/>
      <c r="F84" s="44"/>
      <c r="G84" s="148" t="s">
        <v>512</v>
      </c>
      <c r="H84" s="148" t="s">
        <v>502</v>
      </c>
      <c r="I84" s="148">
        <v>8.3000000000000007</v>
      </c>
      <c r="J84" s="149" t="str">
        <f t="shared" si="8"/>
        <v>Please respond in column B</v>
      </c>
      <c r="K84" s="148" t="str">
        <f t="shared" si="9"/>
        <v>Please respond in column B</v>
      </c>
    </row>
    <row r="85" spans="1:11" s="7" customFormat="1" ht="42" x14ac:dyDescent="0.15">
      <c r="A85" s="39" t="s">
        <v>118</v>
      </c>
      <c r="B85" s="48" t="s">
        <v>15</v>
      </c>
      <c r="C85" s="40" t="s">
        <v>115</v>
      </c>
      <c r="D85" s="44"/>
      <c r="E85" s="44"/>
      <c r="F85" s="44"/>
      <c r="G85" s="148" t="s">
        <v>512</v>
      </c>
      <c r="H85" s="148" t="s">
        <v>502</v>
      </c>
      <c r="I85" s="148">
        <v>8.3000000000000007</v>
      </c>
      <c r="J85" s="149" t="str">
        <f t="shared" si="8"/>
        <v>Please respond in column B</v>
      </c>
      <c r="K85" s="148" t="str">
        <f t="shared" si="9"/>
        <v>Please respond in column B</v>
      </c>
    </row>
    <row r="86" spans="1:11" s="7" customFormat="1" ht="70" x14ac:dyDescent="0.15">
      <c r="A86" s="39" t="s">
        <v>119</v>
      </c>
      <c r="B86" s="48" t="s">
        <v>15</v>
      </c>
      <c r="C86" s="40" t="s">
        <v>141</v>
      </c>
      <c r="D86" s="44"/>
      <c r="E86" s="44"/>
      <c r="F86" s="44"/>
      <c r="G86" s="148" t="s">
        <v>512</v>
      </c>
      <c r="H86" s="148" t="s">
        <v>502</v>
      </c>
      <c r="I86" s="148">
        <v>8.3000000000000007</v>
      </c>
      <c r="J86" s="149" t="str">
        <f t="shared" si="8"/>
        <v>Please respond in column B</v>
      </c>
      <c r="K86" s="148" t="str">
        <f t="shared" si="9"/>
        <v>Please respond in column B</v>
      </c>
    </row>
    <row r="87" spans="1:11" s="7" customFormat="1" ht="28" x14ac:dyDescent="0.15">
      <c r="A87" s="39" t="s">
        <v>492</v>
      </c>
      <c r="B87" s="48" t="s">
        <v>15</v>
      </c>
      <c r="C87" s="40" t="s">
        <v>142</v>
      </c>
      <c r="D87" s="44"/>
      <c r="E87" s="44"/>
      <c r="F87" s="44"/>
      <c r="G87" s="148" t="s">
        <v>512</v>
      </c>
      <c r="H87" s="148" t="s">
        <v>502</v>
      </c>
      <c r="I87" s="148">
        <v>8.3000000000000007</v>
      </c>
      <c r="J87" s="149" t="str">
        <f t="shared" si="8"/>
        <v>Please respond in column B</v>
      </c>
      <c r="K87" s="148" t="str">
        <f t="shared" si="9"/>
        <v>Please respond in column B</v>
      </c>
    </row>
    <row r="88" spans="1:11" s="7" customFormat="1" ht="13" x14ac:dyDescent="0.15">
      <c r="A88" s="38" t="s">
        <v>32</v>
      </c>
      <c r="B88" s="58"/>
      <c r="C88" s="35"/>
      <c r="D88" s="45"/>
      <c r="E88" s="45"/>
      <c r="F88" s="45"/>
      <c r="G88" s="150"/>
      <c r="H88" s="150"/>
      <c r="I88" s="150"/>
      <c r="J88" s="150"/>
      <c r="K88" s="150"/>
    </row>
    <row r="89" spans="1:11" s="7" customFormat="1" ht="70" x14ac:dyDescent="0.15">
      <c r="A89" s="30" t="s">
        <v>372</v>
      </c>
      <c r="B89" s="48" t="s">
        <v>15</v>
      </c>
      <c r="C89" s="31" t="s">
        <v>447</v>
      </c>
      <c r="D89" s="44"/>
      <c r="E89" s="44"/>
      <c r="F89" s="44"/>
      <c r="G89" s="148" t="str">
        <f>G22</f>
        <v>•  This is a Bronze level requirement per Social Fairness Section 8.2 Human Rights Policy. 
• For applicants, the response in column B must be "Yes".
• For non-applicants, if the response in column B is "No" a corrective action plan is required.</v>
      </c>
      <c r="H89" s="148" t="s">
        <v>499</v>
      </c>
      <c r="I89" s="148">
        <v>8.1999999999999993</v>
      </c>
      <c r="J89" s="148" t="s">
        <v>44</v>
      </c>
      <c r="K89" s="148" t="str">
        <f>IF(B89="No","Yes",IF(B89="In progress","Yes",IF(B89="[select]","Please respond in column B",IF(B89="No - CAP developed","CAP has been developed","No"))))</f>
        <v>Please respond in column B</v>
      </c>
    </row>
    <row r="90" spans="1:11" s="7" customFormat="1" ht="126" x14ac:dyDescent="0.15">
      <c r="A90" s="30" t="s">
        <v>381</v>
      </c>
      <c r="B90" s="48" t="s">
        <v>15</v>
      </c>
      <c r="C90" s="31" t="s">
        <v>446</v>
      </c>
      <c r="D90" s="44"/>
      <c r="E90" s="44"/>
      <c r="F90" s="44"/>
      <c r="G90" s="148" t="str">
        <f>G23</f>
        <v xml:space="preserve">• This is a Silver level requirement per Social Fairness Section 8.6 Management Systems. 
• For applicants applying for the Bronze level, the response in column B may be 'no'. 
• For applicants applying for the Silver Level, the response in column B must be "Yes". 
• For non-applicants, the response in column B may be "No".
• In all cases where the response in column B is "No" a corrective action plan is recommended. </v>
      </c>
      <c r="H90" s="148" t="s">
        <v>500</v>
      </c>
      <c r="I90" s="148">
        <v>8.6</v>
      </c>
      <c r="J90" s="149" t="str">
        <f>IF(B90="No","Recommended",IF(B90="In progress","Recommended",IF(B90="[select]","Please respond in column B",IF(B90="No - CAP developed","CAP has been developed","No"))))</f>
        <v>Please respond in column B</v>
      </c>
      <c r="K90" s="148" t="str">
        <f>IF(B90="No","Recommended",IF(B90="In progress","Recommended",IF(B90="[select]","Please respond in column B",IF(B90="No - CAP developed","CAP has been developed","No"))))</f>
        <v>Please respond in column B</v>
      </c>
    </row>
    <row r="91" spans="1:11" s="7" customFormat="1" ht="70" x14ac:dyDescent="0.15">
      <c r="A91" s="30" t="s">
        <v>148</v>
      </c>
      <c r="B91" s="48" t="s">
        <v>15</v>
      </c>
      <c r="C91" s="33" t="s">
        <v>374</v>
      </c>
      <c r="D91" s="44"/>
      <c r="E91" s="44"/>
      <c r="F91" s="44"/>
      <c r="G91" s="148" t="str">
        <f>G22</f>
        <v>•  This is a Bronze level requirement per Social Fairness Section 8.2 Human Rights Policy. 
• For applicants, the response in column B must be "Yes".
• For non-applicants, if the response in column B is "No" a corrective action plan is required.</v>
      </c>
      <c r="H91" s="148" t="s">
        <v>499</v>
      </c>
      <c r="I91" s="148">
        <v>8.1999999999999993</v>
      </c>
      <c r="J91" s="148" t="s">
        <v>44</v>
      </c>
      <c r="K91" s="148" t="str">
        <f>IF(B91="No","Yes",IF(B91="In progress","Yes",IF(B91="[select]","Please respond in column B",IF(B91="No - CAP developed","CAP has been developed","No"))))</f>
        <v>Please respond in column B</v>
      </c>
    </row>
    <row r="92" spans="1:11" s="7" customFormat="1" ht="126" x14ac:dyDescent="0.15">
      <c r="A92" s="30" t="s">
        <v>382</v>
      </c>
      <c r="B92" s="48" t="s">
        <v>15</v>
      </c>
      <c r="C92" s="33" t="s">
        <v>375</v>
      </c>
      <c r="D92" s="44"/>
      <c r="E92" s="44"/>
      <c r="F92" s="44"/>
      <c r="G92" s="148" t="str">
        <f>G23</f>
        <v xml:space="preserve">• This is a Silver level requirement per Social Fairness Section 8.6 Management Systems. 
• For applicants applying for the Bronze level, the response in column B may be 'no'. 
• For applicants applying for the Silver Level, the response in column B must be "Yes". 
• For non-applicants, the response in column B may be "No".
• In all cases where the response in column B is "No" a corrective action plan is recommended. </v>
      </c>
      <c r="H92" s="148" t="s">
        <v>500</v>
      </c>
      <c r="I92" s="148">
        <v>8.6</v>
      </c>
      <c r="J92" s="149" t="str">
        <f>IF(B92="No","Recommended",IF(B92="In progress","Recommended",IF(B92="[select]","Please respond in column B",IF(B92="No - CAP developed","CAP has been developed","No"))))</f>
        <v>Please respond in column B</v>
      </c>
      <c r="K92" s="148" t="str">
        <f>IF(B92="No","Recommended",IF(B92="In progress","Recommended",IF(B92="[select]","Please respond in column B",IF(B92="No - CAP developed","CAP has been developed","No"))))</f>
        <v>Please respond in column B</v>
      </c>
    </row>
    <row r="93" spans="1:11" s="7" customFormat="1" ht="58" customHeight="1" x14ac:dyDescent="0.15">
      <c r="A93" s="30" t="s">
        <v>373</v>
      </c>
      <c r="B93" s="48" t="s">
        <v>15</v>
      </c>
      <c r="C93" s="33" t="s">
        <v>493</v>
      </c>
      <c r="D93" s="44"/>
      <c r="E93" s="44"/>
      <c r="F93" s="44"/>
      <c r="G93" s="148" t="str">
        <f>G22</f>
        <v>•  This is a Bronze level requirement per Social Fairness Section 8.2 Human Rights Policy. 
• For applicants, the response in column B must be "Yes".
• For non-applicants, if the response in column B is "No" a corrective action plan is required.</v>
      </c>
      <c r="H93" s="148" t="s">
        <v>499</v>
      </c>
      <c r="I93" s="148">
        <v>8.1999999999999993</v>
      </c>
      <c r="J93" s="148" t="s">
        <v>44</v>
      </c>
      <c r="K93" s="148" t="str">
        <f>IF(B93="No","Yes",IF(B93="In progress","Yes",IF(B93="[select]","Please respond in column B",IF(B93="No - CAP developed","CAP has been developed","No"))))</f>
        <v>Please respond in column B</v>
      </c>
    </row>
    <row r="94" spans="1:11" s="7" customFormat="1" ht="126" x14ac:dyDescent="0.15">
      <c r="A94" s="30" t="s">
        <v>383</v>
      </c>
      <c r="B94" s="48" t="s">
        <v>15</v>
      </c>
      <c r="C94" s="33" t="s">
        <v>450</v>
      </c>
      <c r="D94" s="44"/>
      <c r="E94" s="44"/>
      <c r="F94" s="44"/>
      <c r="G94" s="148" t="str">
        <f>G23</f>
        <v xml:space="preserve">• This is a Silver level requirement per Social Fairness Section 8.6 Management Systems. 
• For applicants applying for the Bronze level, the response in column B may be 'no'. 
• For applicants applying for the Silver Level, the response in column B must be "Yes". 
• For non-applicants, the response in column B may be "No".
• In all cases where the response in column B is "No" a corrective action plan is recommended. </v>
      </c>
      <c r="H94" s="148" t="s">
        <v>500</v>
      </c>
      <c r="I94" s="148">
        <v>8.6</v>
      </c>
      <c r="J94" s="149" t="str">
        <f>IF(B94="No","Recommended",IF(B94="In progress","Recommended",IF(B94="[select]","Please respond in column B",IF(B94="No - CAP developed","CAP has been developed","No"))))</f>
        <v>Please respond in column B</v>
      </c>
      <c r="K94" s="148" t="str">
        <f>IF(B94="No","Recommended",IF(B94="In progress","Recommended",IF(B94="[select]","Please respond in column B",IF(B94="No - CAP developed","CAP has been developed","No"))))</f>
        <v>Please respond in column B</v>
      </c>
    </row>
    <row r="95" spans="1:11" s="7" customFormat="1" ht="258" customHeight="1" x14ac:dyDescent="0.15">
      <c r="A95" s="30" t="s">
        <v>120</v>
      </c>
      <c r="B95" s="48" t="s">
        <v>15</v>
      </c>
      <c r="C95" s="33" t="s">
        <v>562</v>
      </c>
      <c r="D95" s="44"/>
      <c r="E95" s="44"/>
      <c r="F95" s="44"/>
      <c r="G95" s="148" t="s">
        <v>545</v>
      </c>
      <c r="H95" s="148" t="s">
        <v>502</v>
      </c>
      <c r="I95" s="148">
        <v>8.3000000000000007</v>
      </c>
      <c r="J95" s="149" t="str">
        <f t="shared" ref="J95:J97" si="10">IF(B95="No","Yes",IF(B95="In progress","Yes",IF(B95="[select]","Please respond in column B",IF(B95="No - CAP developed","CAP has been developed","No"))))</f>
        <v>Please respond in column B</v>
      </c>
      <c r="K95" s="148" t="str">
        <f t="shared" ref="K95:K97" si="11">IF(B95="No","Yes",IF(B95="In progress","Yes",IF(B95="[select]","Please respond in column B",IF(B95="No - CAP developed","CAP has been developed","No"))))</f>
        <v>Please respond in column B</v>
      </c>
    </row>
    <row r="96" spans="1:11" s="7" customFormat="1" ht="126" x14ac:dyDescent="0.15">
      <c r="A96" s="30" t="s">
        <v>149</v>
      </c>
      <c r="B96" s="48" t="s">
        <v>15</v>
      </c>
      <c r="C96" s="33" t="s">
        <v>538</v>
      </c>
      <c r="D96" s="44"/>
      <c r="E96" s="44"/>
      <c r="F96" s="44"/>
      <c r="G96" s="148" t="s">
        <v>527</v>
      </c>
      <c r="H96" s="148" t="s">
        <v>502</v>
      </c>
      <c r="I96" s="148">
        <v>8.3000000000000007</v>
      </c>
      <c r="J96" s="149" t="str">
        <f t="shared" si="10"/>
        <v>Please respond in column B</v>
      </c>
      <c r="K96" s="148" t="str">
        <f t="shared" si="11"/>
        <v>Please respond in column B</v>
      </c>
    </row>
    <row r="97" spans="1:11" s="7" customFormat="1" ht="28" x14ac:dyDescent="0.15">
      <c r="A97" s="30" t="s">
        <v>121</v>
      </c>
      <c r="B97" s="48" t="s">
        <v>15</v>
      </c>
      <c r="C97" s="33" t="s">
        <v>445</v>
      </c>
      <c r="D97" s="44"/>
      <c r="E97" s="44"/>
      <c r="F97" s="44"/>
      <c r="G97" s="148" t="s">
        <v>527</v>
      </c>
      <c r="H97" s="148" t="s">
        <v>502</v>
      </c>
      <c r="I97" s="148">
        <v>8.3000000000000007</v>
      </c>
      <c r="J97" s="149" t="str">
        <f t="shared" si="10"/>
        <v>Please respond in column B</v>
      </c>
      <c r="K97" s="148" t="str">
        <f t="shared" si="11"/>
        <v>Please respond in column B</v>
      </c>
    </row>
    <row r="98" spans="1:11" s="7" customFormat="1" ht="13" x14ac:dyDescent="0.15">
      <c r="A98" s="38" t="s">
        <v>33</v>
      </c>
      <c r="B98" s="58"/>
      <c r="C98" s="35"/>
      <c r="D98" s="45"/>
      <c r="E98" s="45"/>
      <c r="F98" s="45"/>
      <c r="G98" s="150"/>
      <c r="H98" s="150"/>
      <c r="I98" s="150"/>
      <c r="J98" s="150"/>
      <c r="K98" s="150"/>
    </row>
    <row r="99" spans="1:11" s="7" customFormat="1" ht="56" x14ac:dyDescent="0.15">
      <c r="A99" s="30" t="s">
        <v>438</v>
      </c>
      <c r="B99" s="48" t="s">
        <v>15</v>
      </c>
      <c r="C99" s="31" t="s">
        <v>0</v>
      </c>
      <c r="D99" s="44"/>
      <c r="E99" s="44"/>
      <c r="F99" s="44"/>
      <c r="G99" s="148"/>
      <c r="H99" s="148" t="s">
        <v>513</v>
      </c>
      <c r="I99" s="148">
        <v>8.11</v>
      </c>
      <c r="J99" s="149" t="str">
        <f>IF(B99="No","Recommended",IF(B99="In progress","Recommended",IF(B99="[select]","Please respond in column B",IF(B99="No - CAP developed","CAP has been developed","No"))))</f>
        <v>Please respond in column B</v>
      </c>
      <c r="K99" s="148" t="str">
        <f>IF(B99="No","Recommended",IF(B99="In progress","Recommended",IF(B99="[select]","Please respond in column B",IF(B99="No - CAP developed","CAP has been developed","No"))))</f>
        <v>Please respond in column B</v>
      </c>
    </row>
    <row r="100" spans="1:11" s="7" customFormat="1" ht="13" x14ac:dyDescent="0.15">
      <c r="A100" s="38" t="s">
        <v>34</v>
      </c>
      <c r="B100" s="58"/>
      <c r="C100" s="35"/>
      <c r="D100" s="45"/>
      <c r="E100" s="45"/>
      <c r="F100" s="45"/>
      <c r="G100" s="35"/>
      <c r="H100" s="35"/>
      <c r="I100" s="35"/>
      <c r="J100" s="35"/>
      <c r="K100" s="35"/>
    </row>
    <row r="101" spans="1:11" s="7" customFormat="1" ht="14" x14ac:dyDescent="0.15">
      <c r="A101" s="30" t="s">
        <v>457</v>
      </c>
      <c r="B101" s="48" t="s">
        <v>15</v>
      </c>
      <c r="C101" s="31" t="s">
        <v>1</v>
      </c>
      <c r="D101" s="44"/>
      <c r="E101" s="44"/>
      <c r="F101" s="44"/>
      <c r="G101" s="30"/>
      <c r="H101" s="30"/>
      <c r="I101" s="30"/>
      <c r="J101" s="30"/>
      <c r="K101" s="106"/>
    </row>
    <row r="102" spans="1:11" s="7" customFormat="1" ht="14" x14ac:dyDescent="0.15">
      <c r="A102" s="32"/>
      <c r="B102" s="48" t="s">
        <v>15</v>
      </c>
      <c r="C102" s="32"/>
      <c r="D102" s="44"/>
      <c r="E102" s="44"/>
      <c r="F102" s="44"/>
      <c r="G102" s="30"/>
      <c r="H102" s="30"/>
      <c r="I102" s="30"/>
      <c r="J102" s="30"/>
      <c r="K102" s="106"/>
    </row>
    <row r="103" spans="1:11" s="7" customFormat="1" ht="14" x14ac:dyDescent="0.15">
      <c r="A103" s="32"/>
      <c r="B103" s="48" t="s">
        <v>15</v>
      </c>
      <c r="C103" s="30"/>
      <c r="D103" s="44"/>
      <c r="E103" s="44"/>
      <c r="F103" s="44"/>
      <c r="G103" s="30"/>
      <c r="H103" s="30"/>
      <c r="I103" s="30"/>
      <c r="J103" s="30"/>
      <c r="K103" s="106"/>
    </row>
    <row r="104" spans="1:11" s="7" customFormat="1" ht="14" x14ac:dyDescent="0.15">
      <c r="A104" s="32"/>
      <c r="B104" s="48" t="s">
        <v>15</v>
      </c>
      <c r="C104" s="30"/>
      <c r="D104" s="44"/>
      <c r="E104" s="44"/>
      <c r="F104" s="44"/>
      <c r="G104" s="30"/>
      <c r="H104" s="30"/>
      <c r="I104" s="30"/>
      <c r="J104" s="30"/>
      <c r="K104" s="106"/>
    </row>
    <row r="105" spans="1:11" s="7" customFormat="1" ht="14" x14ac:dyDescent="0.15">
      <c r="A105" s="32"/>
      <c r="B105" s="48" t="s">
        <v>15</v>
      </c>
      <c r="C105" s="30"/>
      <c r="D105" s="44"/>
      <c r="E105" s="44"/>
      <c r="F105" s="44"/>
      <c r="G105" s="30"/>
      <c r="H105" s="30"/>
      <c r="I105" s="30"/>
      <c r="J105" s="30"/>
      <c r="K105" s="106"/>
    </row>
    <row r="106" spans="1:11" s="7" customFormat="1" ht="14" x14ac:dyDescent="0.15">
      <c r="A106" s="32"/>
      <c r="B106" s="48" t="s">
        <v>15</v>
      </c>
      <c r="C106" s="30"/>
      <c r="D106" s="44"/>
      <c r="E106" s="44"/>
      <c r="F106" s="44"/>
      <c r="G106" s="30"/>
      <c r="H106" s="30"/>
      <c r="I106" s="30"/>
      <c r="J106" s="30"/>
      <c r="K106" s="106"/>
    </row>
    <row r="107" spans="1:11" s="7" customFormat="1" ht="21" customHeight="1" x14ac:dyDescent="0.15">
      <c r="A107" s="42" t="s">
        <v>396</v>
      </c>
      <c r="B107" s="12"/>
      <c r="C107" s="11"/>
      <c r="D107" s="11"/>
      <c r="E107" s="11"/>
      <c r="F107" s="21"/>
      <c r="G107" s="83"/>
      <c r="H107" s="83"/>
      <c r="I107" s="83"/>
      <c r="J107" s="83"/>
      <c r="K107" s="107"/>
    </row>
    <row r="108" spans="1:11" s="7" customFormat="1" ht="34" customHeight="1" x14ac:dyDescent="0.15">
      <c r="A108" s="109" t="s">
        <v>439</v>
      </c>
      <c r="B108" s="109"/>
      <c r="C108" s="109"/>
      <c r="D108" s="109"/>
      <c r="E108" s="109"/>
      <c r="F108" s="109"/>
      <c r="G108" s="109"/>
      <c r="H108" s="109"/>
      <c r="I108" s="109"/>
      <c r="J108" s="109"/>
      <c r="K108" s="109"/>
    </row>
    <row r="109" spans="1:11" s="7" customFormat="1" ht="13" x14ac:dyDescent="0.15">
      <c r="A109" s="34" t="s">
        <v>7</v>
      </c>
      <c r="B109" s="34"/>
      <c r="C109" s="35"/>
      <c r="D109" s="36"/>
      <c r="E109" s="36"/>
      <c r="F109" s="36"/>
      <c r="G109" s="35"/>
      <c r="H109" s="35"/>
      <c r="I109" s="35"/>
      <c r="J109" s="35"/>
      <c r="K109" s="35"/>
    </row>
    <row r="110" spans="1:11" s="7" customFormat="1" ht="126" x14ac:dyDescent="0.15">
      <c r="A110" s="30" t="s">
        <v>35</v>
      </c>
      <c r="B110" s="48" t="s">
        <v>15</v>
      </c>
      <c r="C110" s="31" t="s">
        <v>4</v>
      </c>
      <c r="D110" s="44"/>
      <c r="E110" s="44"/>
      <c r="F110" s="44"/>
      <c r="G110" s="30" t="str">
        <f>G23</f>
        <v xml:space="preserve">• This is a Silver level requirement per Social Fairness Section 8.6 Management Systems. 
• For applicants applying for the Bronze level, the response in column B may be 'no'. 
• For applicants applying for the Silver Level, the response in column B must be "Yes". 
• For non-applicants, the response in column B may be "No".
• In all cases where the response in column B is "No" a corrective action plan is recommended. </v>
      </c>
      <c r="H110" s="30" t="s">
        <v>500</v>
      </c>
      <c r="I110" s="30">
        <v>8.6</v>
      </c>
      <c r="J110" s="77" t="str">
        <f>IF(B110="No","Recommended",IF(B110="In progress","Recommended",IF(B110="[select]","Please respond in column B",IF(B110="No - CAP developed","CAP has been developed","No"))))</f>
        <v>Please respond in column B</v>
      </c>
      <c r="K110" s="30" t="str">
        <f>IF(B110="No","Recommended",IF(B110="In progress","Recommended",IF(B110="[select]","Please respond in column B",IF(B110="No - CAP developed","CAP has been developed","No"))))</f>
        <v>Please respond in column B</v>
      </c>
    </row>
    <row r="111" spans="1:11" s="7" customFormat="1" ht="126" x14ac:dyDescent="0.15">
      <c r="A111" s="30" t="s">
        <v>36</v>
      </c>
      <c r="B111" s="48" t="s">
        <v>15</v>
      </c>
      <c r="C111" s="31" t="s">
        <v>5</v>
      </c>
      <c r="D111" s="44"/>
      <c r="E111" s="44"/>
      <c r="F111" s="44"/>
      <c r="G111" s="30" t="str">
        <f>G23</f>
        <v xml:space="preserve">• This is a Silver level requirement per Social Fairness Section 8.6 Management Systems. 
• For applicants applying for the Bronze level, the response in column B may be 'no'. 
• For applicants applying for the Silver Level, the response in column B must be "Yes". 
• For non-applicants, the response in column B may be "No".
• In all cases where the response in column B is "No" a corrective action plan is recommended. </v>
      </c>
      <c r="H111" s="30" t="s">
        <v>500</v>
      </c>
      <c r="I111" s="30">
        <v>8.6</v>
      </c>
      <c r="J111" s="77" t="str">
        <f>IF(B111="No","Recommended",IF(B111="In progress","Recommended",IF(B111="[select]","Please respond in column B",IF(B111="No - CAP developed","CAP has been developed","No"))))</f>
        <v>Please respond in column B</v>
      </c>
      <c r="K111" s="30" t="str">
        <f>IF(B111="No","Recommended",IF(B111="In progress","Recommended",IF(B111="[select]","Please respond in column B",IF(B111="No - CAP developed","CAP has been developed","No"))))</f>
        <v>Please respond in column B</v>
      </c>
    </row>
    <row r="112" spans="1:11" s="7" customFormat="1" ht="320" customHeight="1" x14ac:dyDescent="0.15">
      <c r="A112" s="30" t="s">
        <v>6</v>
      </c>
      <c r="B112" s="48" t="s">
        <v>15</v>
      </c>
      <c r="C112" s="92" t="s">
        <v>479</v>
      </c>
      <c r="D112" s="44"/>
      <c r="E112" s="44"/>
      <c r="F112" s="44"/>
      <c r="G112" s="30" t="s">
        <v>540</v>
      </c>
      <c r="H112" s="77" t="s">
        <v>499</v>
      </c>
      <c r="I112" s="30">
        <v>8.3000000000000007</v>
      </c>
      <c r="J112" s="77" t="str">
        <f>IF(B112="No","Yes, and CAP must be closed prior to certification",IF(B112="No - CAP Developed","Yes, and CAP must be closed prior to certification",IF(B112="[select]","Please respond in column B",IF(B112="In progress", "Yes, and CAP must be closed prior to certification","No"))))</f>
        <v>Please respond in column B</v>
      </c>
      <c r="K112" s="30" t="str">
        <f>IF(B112="No","Yes, and CAP must be closed prior to certification",IF(B112="No - CAP Developed","Yes, and CAP must be closed prior to certification",IF(B112="[select]","Please respond in column B",IF(B112="In progress", "Yes, and CAP must be closed prior to certification","No"))))</f>
        <v>Please respond in column B</v>
      </c>
    </row>
    <row r="113" spans="1:11" s="7" customFormat="1" ht="64" customHeight="1" x14ac:dyDescent="0.15">
      <c r="A113" s="33" t="s">
        <v>496</v>
      </c>
      <c r="B113" s="48" t="s">
        <v>15</v>
      </c>
      <c r="C113" s="33" t="s">
        <v>497</v>
      </c>
      <c r="D113" s="44"/>
      <c r="E113" s="44"/>
      <c r="F113" s="44"/>
      <c r="G113" s="30" t="s">
        <v>508</v>
      </c>
      <c r="H113" s="77" t="s">
        <v>499</v>
      </c>
      <c r="I113" s="30">
        <v>8.3000000000000007</v>
      </c>
      <c r="J113" s="77" t="str">
        <f>IF(B113="False","Yes, and CAP must be closed prior to certification",IF(B113="[select]","Please respond in column B","No"))</f>
        <v>Please respond in column B</v>
      </c>
      <c r="K113" s="30" t="str">
        <f>IF(B113="False","Yes, and CAP must be closed prior to certification",IF(B113="[select]","Please respond in column B","No"))</f>
        <v>Please respond in column B</v>
      </c>
    </row>
    <row r="114" spans="1:11" s="7" customFormat="1" ht="13" x14ac:dyDescent="0.15">
      <c r="A114" s="34" t="s">
        <v>8</v>
      </c>
      <c r="B114" s="57"/>
      <c r="C114" s="35"/>
      <c r="D114" s="45"/>
      <c r="E114" s="45"/>
      <c r="F114" s="45"/>
      <c r="G114" s="35"/>
      <c r="H114" s="35"/>
      <c r="I114" s="35"/>
      <c r="J114" s="35"/>
      <c r="K114" s="35"/>
    </row>
    <row r="115" spans="1:11" s="7" customFormat="1" ht="241" customHeight="1" x14ac:dyDescent="0.15">
      <c r="A115" s="30" t="s">
        <v>440</v>
      </c>
      <c r="B115" s="48" t="s">
        <v>15</v>
      </c>
      <c r="C115" s="31" t="s">
        <v>568</v>
      </c>
      <c r="D115" s="44"/>
      <c r="E115" s="44"/>
      <c r="F115" s="44"/>
      <c r="G115" s="48" t="s">
        <v>529</v>
      </c>
      <c r="H115" s="77" t="s">
        <v>499</v>
      </c>
      <c r="I115" s="30">
        <v>8.3000000000000007</v>
      </c>
      <c r="J115" s="77" t="str">
        <f>IF(B115="No","Yes, and CAP must be closed prior to certification",IF(B115="No - CAP Developed","Yes, and CAP must be closed prior to certification",IF(B115="[select]","Please respond in column B",IF(B115="In progress", "Yes, and CAP must be closed prior to certification","No"))))</f>
        <v>Please respond in column B</v>
      </c>
      <c r="K115" s="30" t="str">
        <f>IF(B115="No","Yes, and CAP must be closed prior to certification",IF(B115="No - CAP Developed","Yes, and CAP must be closed prior to certification",IF(B115="[select]","Please respond in column B",IF(B115="In progress", "Yes, and CAP must be closed prior to certification","No"))))</f>
        <v>Please respond in column B</v>
      </c>
    </row>
    <row r="116" spans="1:11" s="7" customFormat="1" ht="28" x14ac:dyDescent="0.15">
      <c r="A116" s="30" t="s">
        <v>16</v>
      </c>
      <c r="B116" s="48" t="s">
        <v>15</v>
      </c>
      <c r="C116" s="33" t="s">
        <v>122</v>
      </c>
      <c r="D116" s="44"/>
      <c r="E116" s="44"/>
      <c r="F116" s="44"/>
      <c r="G116" s="30" t="s">
        <v>512</v>
      </c>
      <c r="H116" s="77" t="s">
        <v>499</v>
      </c>
      <c r="I116" s="30">
        <v>8.3000000000000007</v>
      </c>
      <c r="J116" s="77" t="str">
        <f>IF(B116="No","Yes, and CAP must be closed prior to certification",IF(B116="No - CAP Developed","Yes, and CAP must be closed prior to certification",IF(B116="[select]","Please respond in column B",IF(B116="In progress", "Yes, and CAP must be closed prior to certification","No"))))</f>
        <v>Please respond in column B</v>
      </c>
      <c r="K116" s="30" t="str">
        <f>IF(B116="No","Yes, and CAP must be closed prior to certification",IF(B116="No - CAP Developed","Yes, and CAP must be closed prior to certification",IF(B116="[select]","Please respond in column B",IF(B116="In progress", "Yes, and CAP must be closed prior to certification","No"))))</f>
        <v>Please respond in column B</v>
      </c>
    </row>
    <row r="117" spans="1:11" s="7" customFormat="1" ht="56" x14ac:dyDescent="0.15">
      <c r="A117" s="30" t="s">
        <v>441</v>
      </c>
      <c r="B117" s="48" t="s">
        <v>15</v>
      </c>
      <c r="C117" s="33" t="s">
        <v>418</v>
      </c>
      <c r="D117" s="44"/>
      <c r="E117" s="44"/>
      <c r="F117" s="44"/>
      <c r="G117" s="30" t="s">
        <v>512</v>
      </c>
      <c r="H117" s="77" t="s">
        <v>499</v>
      </c>
      <c r="I117" s="30">
        <v>8.3000000000000007</v>
      </c>
      <c r="J117" s="77" t="str">
        <f>IF(B117="No","Yes, and CAP must be closed prior to certification",IF(B117="No - CAP Developed","Yes, and CAP must be closed prior to certification",IF(B117="[select]","Please respond in column B",IF(B117="In progress", "Yes, and CAP must be closed prior to certification","No"))))</f>
        <v>Please respond in column B</v>
      </c>
      <c r="K117" s="30" t="str">
        <f>IF(B117="No","Yes, and CAP must be closed prior to certification",IF(B117="No - CAP Developed","Yes, and CAP must be closed prior to certification",IF(B117="[select]","Please respond in column B",IF(B117="In progress", "Yes, and CAP must be closed prior to certification","No"))))</f>
        <v>Please respond in column B</v>
      </c>
    </row>
    <row r="118" spans="1:11" s="7" customFormat="1" ht="66" customHeight="1" x14ac:dyDescent="0.15">
      <c r="A118" s="33" t="s">
        <v>482</v>
      </c>
      <c r="B118" s="48" t="s">
        <v>15</v>
      </c>
      <c r="C118" s="33" t="s">
        <v>497</v>
      </c>
      <c r="D118" s="44"/>
      <c r="E118" s="44"/>
      <c r="F118" s="44"/>
      <c r="G118" s="30" t="s">
        <v>508</v>
      </c>
      <c r="H118" s="77" t="s">
        <v>499</v>
      </c>
      <c r="I118" s="30">
        <v>8.3000000000000007</v>
      </c>
      <c r="J118" s="77" t="str">
        <f>IF(B118="False","Yes, and CAP must be closed prior to certification",IF(B118="[select]","Please respond in column B","No"))</f>
        <v>Please respond in column B</v>
      </c>
      <c r="K118" s="30" t="str">
        <f>IF(B118="False","Yes, and CAP must be closed prior to certification",IF(B118="[select]","Please respond in column B","No"))</f>
        <v>Please respond in column B</v>
      </c>
    </row>
    <row r="119" spans="1:11" s="7" customFormat="1" ht="13" x14ac:dyDescent="0.15">
      <c r="A119" s="34" t="s">
        <v>11</v>
      </c>
      <c r="B119" s="57"/>
      <c r="C119" s="36"/>
      <c r="D119" s="45"/>
      <c r="E119" s="45"/>
      <c r="F119" s="45"/>
      <c r="G119" s="35"/>
      <c r="H119" s="35"/>
      <c r="I119" s="35"/>
      <c r="J119" s="35"/>
      <c r="K119" s="35"/>
    </row>
    <row r="120" spans="1:11" s="7" customFormat="1" ht="70" x14ac:dyDescent="0.15">
      <c r="A120" s="30" t="s">
        <v>442</v>
      </c>
      <c r="B120" s="48" t="s">
        <v>15</v>
      </c>
      <c r="C120" s="31" t="s">
        <v>37</v>
      </c>
      <c r="D120" s="44"/>
      <c r="E120" s="44"/>
      <c r="F120" s="44"/>
      <c r="G120" s="30" t="str">
        <f>G22</f>
        <v>•  This is a Bronze level requirement per Social Fairness Section 8.2 Human Rights Policy. 
• For applicants, the response in column B must be "Yes".
• For non-applicants, if the response in column B is "No" a corrective action plan is required.</v>
      </c>
      <c r="H120" s="30" t="s">
        <v>499</v>
      </c>
      <c r="I120" s="30">
        <v>8.1999999999999993</v>
      </c>
      <c r="J120" s="30" t="s">
        <v>44</v>
      </c>
      <c r="K120" s="30" t="str">
        <f>IF(B120="No","Yes",IF(B120="In progress","Yes",IF(B120="[select]","Please respond in column B",IF(B120="No - CAP developed","CAP has been developed","No"))))</f>
        <v>Please respond in column B</v>
      </c>
    </row>
    <row r="121" spans="1:11" s="7" customFormat="1" ht="113" customHeight="1" x14ac:dyDescent="0.15">
      <c r="A121" s="30" t="s">
        <v>443</v>
      </c>
      <c r="B121" s="48" t="s">
        <v>15</v>
      </c>
      <c r="C121" s="33" t="s">
        <v>17</v>
      </c>
      <c r="D121" s="44"/>
      <c r="E121" s="44"/>
      <c r="F121" s="44"/>
      <c r="G121" s="30" t="str">
        <f>G23</f>
        <v xml:space="preserve">• This is a Silver level requirement per Social Fairness Section 8.6 Management Systems. 
• For applicants applying for the Bronze level, the response in column B may be 'no'. 
• For applicants applying for the Silver Level, the response in column B must be "Yes". 
• For non-applicants, the response in column B may be "No".
• In all cases where the response in column B is "No" a corrective action plan is recommended. </v>
      </c>
      <c r="H121" s="30" t="s">
        <v>500</v>
      </c>
      <c r="I121" s="30">
        <v>8.6</v>
      </c>
      <c r="J121" s="77" t="str">
        <f>IF(B121="No","Recommended",IF(B121="In progress","Recommended",IF(B121="[select]","Please respond in column B",IF(B121="No - CAP developed","CAP has been developed","No"))))</f>
        <v>Please respond in column B</v>
      </c>
      <c r="K121" s="30" t="str">
        <f>IF(B121="No","Recommended",IF(B121="In progress","Recommended",IF(B121="[select]","Please respond in column B",IF(B121="No - CAP developed","CAP has been developed","No"))))</f>
        <v>Please respond in column B</v>
      </c>
    </row>
    <row r="122" spans="1:11" s="7" customFormat="1" ht="126" x14ac:dyDescent="0.15">
      <c r="A122" s="30" t="s">
        <v>444</v>
      </c>
      <c r="B122" s="48" t="s">
        <v>15</v>
      </c>
      <c r="C122" s="33" t="s">
        <v>38</v>
      </c>
      <c r="D122" s="44"/>
      <c r="E122" s="44"/>
      <c r="F122" s="44"/>
      <c r="G122" s="101" t="str">
        <f>G23</f>
        <v xml:space="preserve">• This is a Silver level requirement per Social Fairness Section 8.6 Management Systems. 
• For applicants applying for the Bronze level, the response in column B may be 'no'. 
• For applicants applying for the Silver Level, the response in column B must be "Yes". 
• For non-applicants, the response in column B may be "No".
• In all cases where the response in column B is "No" a corrective action plan is recommended. </v>
      </c>
      <c r="H122" s="30" t="s">
        <v>500</v>
      </c>
      <c r="I122" s="30">
        <v>8.6</v>
      </c>
      <c r="J122" s="77" t="str">
        <f>IF(B122="No","Recommended",IF(B122="In progress","Recommended",IF(B122="[select]","Please respond in column B",IF(B122="No - CAP developed","CAP has been developed","No"))))</f>
        <v>Please respond in column B</v>
      </c>
      <c r="K122" s="30" t="str">
        <f>IF(B122="No","Recommended",IF(B122="In progress","Recommended",IF(B122="[select]","Please respond in column B",IF(B122="No - CAP developed","CAP has been developed","No"))))</f>
        <v>Please respond in column B</v>
      </c>
    </row>
    <row r="123" spans="1:11" s="7" customFormat="1" ht="69" customHeight="1" x14ac:dyDescent="0.15">
      <c r="A123" s="30" t="s">
        <v>45</v>
      </c>
      <c r="B123" s="48" t="s">
        <v>15</v>
      </c>
      <c r="C123" s="33" t="s">
        <v>18</v>
      </c>
      <c r="D123" s="44"/>
      <c r="E123" s="44"/>
      <c r="F123" s="44"/>
      <c r="G123" s="30" t="s">
        <v>541</v>
      </c>
      <c r="H123" s="30" t="s">
        <v>500</v>
      </c>
      <c r="I123" s="30">
        <v>8.6999999999999993</v>
      </c>
      <c r="J123" s="77" t="str">
        <f>IF(B123="No","Recommended",IF(B123="In progress","Recommended",IF(B123="[select]","Please respond in column B",IF(B123="No - CAP developed","CAP has been developed","No"))))</f>
        <v>Please respond in column B</v>
      </c>
      <c r="K123" s="30" t="str">
        <f>IF(B123="No","Recommended",IF(B123="In progress","Recommended",IF(B123="[select]","Please respond in column B",IF(B123="No - CAP developed","CAP has been developed","No"))))</f>
        <v>Please respond in column B</v>
      </c>
    </row>
    <row r="124" spans="1:11" s="7" customFormat="1" ht="56" x14ac:dyDescent="0.15">
      <c r="A124" s="33" t="s">
        <v>524</v>
      </c>
      <c r="B124" s="48" t="s">
        <v>15</v>
      </c>
      <c r="C124" s="33" t="s">
        <v>497</v>
      </c>
      <c r="D124" s="44"/>
      <c r="E124" s="44"/>
      <c r="F124" s="44"/>
      <c r="G124" s="30" t="s">
        <v>508</v>
      </c>
      <c r="H124" s="77" t="s">
        <v>499</v>
      </c>
      <c r="I124" s="30">
        <v>8.3000000000000007</v>
      </c>
      <c r="J124" s="77" t="str">
        <f>IF(B124="False","Yes, and CAP must be closed prior to certification",IF(B124="[select]","Please respond in column B","No"))</f>
        <v>Please respond in column B</v>
      </c>
      <c r="K124" s="30" t="str">
        <f>IF(B124="False","Yes, and CAP must be closed prior to certification",IF(B124="[select]","Please respond in column B","No"))</f>
        <v>Please respond in column B</v>
      </c>
    </row>
    <row r="125" spans="1:11" s="7" customFormat="1" ht="13" x14ac:dyDescent="0.15">
      <c r="A125" s="34" t="s">
        <v>12</v>
      </c>
      <c r="B125" s="57"/>
      <c r="C125" s="35"/>
      <c r="D125" s="45"/>
      <c r="E125" s="45"/>
      <c r="F125" s="45"/>
      <c r="G125" s="35"/>
      <c r="H125" s="35"/>
      <c r="I125" s="35"/>
      <c r="J125" s="35"/>
      <c r="K125" s="35"/>
    </row>
    <row r="126" spans="1:11" s="7" customFormat="1" ht="42" x14ac:dyDescent="0.15">
      <c r="A126" s="30" t="s">
        <v>366</v>
      </c>
      <c r="B126" s="48" t="s">
        <v>15</v>
      </c>
      <c r="C126" s="31" t="s">
        <v>376</v>
      </c>
      <c r="D126" s="44"/>
      <c r="E126" s="44"/>
      <c r="F126" s="44"/>
      <c r="G126" s="30" t="s">
        <v>525</v>
      </c>
      <c r="H126" s="30" t="s">
        <v>499</v>
      </c>
      <c r="I126" s="30">
        <v>8.3000000000000007</v>
      </c>
      <c r="J126" s="77" t="str">
        <f>IF(B126="No","Yes, and CAP must be closed prior to certification",IF(B126="No - CAP Developed","Yes, and CAP must be closed prior to certification",IF(B126="[select]","Please respond in column B",IF(B126="In progress", "Yes, and CAP must be closed prior to certification","No"))))</f>
        <v>Please respond in column B</v>
      </c>
      <c r="K126" s="30" t="str">
        <f>IF(B126="No","Yes, and CAP must be closed prior to certification",IF(B126="No - CAP Developed","Yes, and CAP must be closed prior to certification",IF(B126="[select]","Please respond in column B",IF(B126="In progress", "Yes, and CAP must be closed prior to certification","No"))))</f>
        <v>Please respond in column B</v>
      </c>
    </row>
    <row r="127" spans="1:11" s="7" customFormat="1" ht="28" x14ac:dyDescent="0.15">
      <c r="A127" s="30" t="s">
        <v>377</v>
      </c>
      <c r="B127" s="48" t="s">
        <v>15</v>
      </c>
      <c r="C127" s="31" t="s">
        <v>378</v>
      </c>
      <c r="D127" s="44"/>
      <c r="E127" s="44"/>
      <c r="F127" s="44"/>
      <c r="G127" s="30" t="s">
        <v>525</v>
      </c>
      <c r="H127" s="30" t="s">
        <v>499</v>
      </c>
      <c r="I127" s="30">
        <v>8.3000000000000007</v>
      </c>
      <c r="J127" s="77" t="str">
        <f>IF(B127="No","Yes, and CAP must be closed prior to certification",IF(B127="No - CAP Developed","Yes, and CAP must be closed prior to certification",IF(B127="[select]","Please respond in column B",IF(B127="In progress", "Yes, and CAP must be closed prior to certification","No"))))</f>
        <v>Please respond in column B</v>
      </c>
      <c r="K127" s="30" t="str">
        <f>IF(B127="No","Yes, and CAP must be closed prior to certification",IF(B127="No - CAP Developed","Yes, and CAP must be closed prior to certification",IF(B127="[select]","Please respond in column B",IF(B127="In progress", "Yes, and CAP must be closed prior to certification","No"))))</f>
        <v>Please respond in column B</v>
      </c>
    </row>
    <row r="128" spans="1:11" s="7" customFormat="1" ht="56" x14ac:dyDescent="0.15">
      <c r="A128" s="30" t="s">
        <v>39</v>
      </c>
      <c r="B128" s="48" t="s">
        <v>15</v>
      </c>
      <c r="C128" s="31" t="s">
        <v>41</v>
      </c>
      <c r="D128" s="44"/>
      <c r="E128" s="44"/>
      <c r="F128" s="44"/>
      <c r="G128" s="30" t="s">
        <v>525</v>
      </c>
      <c r="H128" s="30" t="s">
        <v>499</v>
      </c>
      <c r="I128" s="30">
        <v>8.3000000000000007</v>
      </c>
      <c r="J128" s="77" t="str">
        <f>IF(B128="No","Yes, and CAP must be closed prior to certification",IF(B128="No - CAP Developed","Yes, and CAP must be closed prior to certification",IF(B128="[select]","Please respond in column B",IF(B128="In progress", "Yes, and CAP must be closed prior to certification","No"))))</f>
        <v>Please respond in column B</v>
      </c>
      <c r="K128" s="30" t="str">
        <f>IF(B128="No","Yes, and CAP must be closed prior to certification",IF(B128="No - CAP Developed","Yes, and CAP must be closed prior to certification",IF(B128="[select]","Please respond in column B",IF(B128="In progress", "Yes, and CAP must be closed prior to certification","No"))))</f>
        <v>Please respond in column B</v>
      </c>
    </row>
    <row r="129" spans="1:11" s="7" customFormat="1" ht="56" x14ac:dyDescent="0.15">
      <c r="A129" s="33" t="s">
        <v>511</v>
      </c>
      <c r="B129" s="48" t="s">
        <v>15</v>
      </c>
      <c r="C129" s="33" t="s">
        <v>497</v>
      </c>
      <c r="D129" s="44"/>
      <c r="E129" s="44"/>
      <c r="F129" s="44"/>
      <c r="G129" s="30" t="s">
        <v>508</v>
      </c>
      <c r="H129" s="77" t="s">
        <v>499</v>
      </c>
      <c r="I129" s="30">
        <v>8.3000000000000007</v>
      </c>
      <c r="J129" s="77" t="str">
        <f>IF(B129="False","Yes, and CAP must be closed prior to certification",IF(B129="[select]","Please respond in column B","No"))</f>
        <v>Please respond in column B</v>
      </c>
      <c r="K129" s="30" t="str">
        <f>IF(B129="False","Yes, and CAP must be closed prior to certification",IF(B129="[select]","Please respond in column B","No"))</f>
        <v>Please respond in column B</v>
      </c>
    </row>
    <row r="130" spans="1:11" s="7" customFormat="1" ht="13" x14ac:dyDescent="0.15">
      <c r="A130" s="34" t="s">
        <v>19</v>
      </c>
      <c r="B130" s="57"/>
      <c r="C130" s="35"/>
      <c r="D130" s="45"/>
      <c r="E130" s="45"/>
      <c r="F130" s="45"/>
      <c r="G130" s="35"/>
      <c r="H130" s="35"/>
      <c r="I130" s="35"/>
      <c r="J130" s="35"/>
      <c r="K130" s="35"/>
    </row>
    <row r="131" spans="1:11" s="7" customFormat="1" ht="190" customHeight="1" x14ac:dyDescent="0.15">
      <c r="A131" s="30" t="s">
        <v>42</v>
      </c>
      <c r="B131" s="48" t="s">
        <v>15</v>
      </c>
      <c r="C131" s="31" t="s">
        <v>563</v>
      </c>
      <c r="D131" s="44"/>
      <c r="E131" s="44"/>
      <c r="F131" s="44"/>
      <c r="G131" s="30" t="s">
        <v>509</v>
      </c>
      <c r="H131" s="77" t="s">
        <v>499</v>
      </c>
      <c r="I131" s="30">
        <v>8.3000000000000007</v>
      </c>
      <c r="J131" s="77" t="str">
        <f>IF(B131="No","Yes, and CAP must be closed prior to certification",IF(B131="No - CAP Developed","Yes, and CAP must be closed prior to certification",IF(B131="[select]","Please respond in column B",IF(B131="In progress", "Yes, and CAP must be closed prior to certification","No"))))</f>
        <v>Please respond in column B</v>
      </c>
      <c r="K131" s="30" t="str">
        <f>IF(B131="No","Yes, and CAP must be closed prior to certification",IF(B131="No - CAP Developed","Yes, and CAP must be closed prior to certification",IF(B131="[select]","Please respond in column B",IF(B131="In progress", "Yes, and CAP must be closed prior to certification","No"))))</f>
        <v>Please respond in column B</v>
      </c>
    </row>
    <row r="132" spans="1:11" s="7" customFormat="1" ht="67" customHeight="1" x14ac:dyDescent="0.15">
      <c r="A132" s="30" t="s">
        <v>43</v>
      </c>
      <c r="B132" s="48" t="s">
        <v>15</v>
      </c>
      <c r="C132" s="33" t="s">
        <v>123</v>
      </c>
      <c r="D132" s="44"/>
      <c r="E132" s="44"/>
      <c r="F132" s="44"/>
      <c r="G132" s="30" t="s">
        <v>510</v>
      </c>
      <c r="H132" s="77" t="s">
        <v>499</v>
      </c>
      <c r="I132" s="30">
        <v>8.3000000000000007</v>
      </c>
      <c r="J132" s="77" t="str">
        <f>IF(B132="False","Yes, and CAP must be closed prior to certification",IF(B132="[select]","Please respond in column B","No"))</f>
        <v>Please respond in column B</v>
      </c>
      <c r="K132" s="30" t="str">
        <f>IF(B132="False","Yes, and CAP must be closed prior to certification",IF(B132="[select]","Please respond in column B","No"))</f>
        <v>Please respond in column B</v>
      </c>
    </row>
    <row r="133" spans="1:11" s="7" customFormat="1" ht="13" x14ac:dyDescent="0.15">
      <c r="A133" s="38" t="s">
        <v>20</v>
      </c>
      <c r="B133" s="58"/>
      <c r="C133" s="35"/>
      <c r="D133" s="45"/>
      <c r="E133" s="45"/>
      <c r="F133" s="45"/>
      <c r="G133" s="35"/>
      <c r="H133" s="35"/>
      <c r="I133" s="35"/>
      <c r="J133" s="35"/>
      <c r="K133" s="35"/>
    </row>
    <row r="134" spans="1:11" s="7" customFormat="1" ht="273" customHeight="1" x14ac:dyDescent="0.15">
      <c r="A134" s="35"/>
      <c r="B134" s="48" t="s">
        <v>15</v>
      </c>
      <c r="C134" s="33" t="s">
        <v>564</v>
      </c>
      <c r="D134" s="44"/>
      <c r="E134" s="44"/>
      <c r="F134" s="44"/>
      <c r="G134" s="101" t="s">
        <v>514</v>
      </c>
      <c r="H134" s="77" t="s">
        <v>499</v>
      </c>
      <c r="I134" s="30">
        <v>8.3000000000000007</v>
      </c>
      <c r="J134" s="77" t="str">
        <f t="shared" ref="J134:J144" si="12">IF(B134="No","Yes, and CAP must be closed prior to certification",IF(B134="No - CAP Developed","Yes, and CAP must be closed prior to certification",IF(B134="[select]","Please respond in column B",IF(B134="In progress", "Yes, and CAP must be closed prior to certification","No"))))</f>
        <v>Please respond in column B</v>
      </c>
      <c r="K134" s="30" t="str">
        <f t="shared" ref="K134:K144" si="13">IF(B134="No","Yes, and CAP must be closed prior to certification",IF(B134="No - CAP Developed","Yes, and CAP must be closed prior to certification",IF(B134="[select]","Please respond in column B",IF(B134="In progress", "Yes, and CAP must be closed prior to certification","No"))))</f>
        <v>Please respond in column B</v>
      </c>
    </row>
    <row r="135" spans="1:11" s="7" customFormat="1" ht="42" x14ac:dyDescent="0.15">
      <c r="A135" s="30" t="s">
        <v>46</v>
      </c>
      <c r="B135" s="48" t="s">
        <v>15</v>
      </c>
      <c r="C135" s="6" t="s">
        <v>109</v>
      </c>
      <c r="D135" s="44"/>
      <c r="E135" s="44"/>
      <c r="F135" s="44"/>
      <c r="G135" s="30" t="s">
        <v>512</v>
      </c>
      <c r="H135" s="77" t="s">
        <v>499</v>
      </c>
      <c r="I135" s="30">
        <v>8.3000000000000007</v>
      </c>
      <c r="J135" s="77" t="str">
        <f t="shared" si="12"/>
        <v>Please respond in column B</v>
      </c>
      <c r="K135" s="30" t="str">
        <f t="shared" si="13"/>
        <v>Please respond in column B</v>
      </c>
    </row>
    <row r="136" spans="1:11" s="7" customFormat="1" ht="28" x14ac:dyDescent="0.15">
      <c r="A136" s="30" t="s">
        <v>47</v>
      </c>
      <c r="B136" s="48" t="s">
        <v>15</v>
      </c>
      <c r="C136" s="40" t="s">
        <v>54</v>
      </c>
      <c r="D136" s="44"/>
      <c r="E136" s="44"/>
      <c r="F136" s="44"/>
      <c r="G136" s="30" t="s">
        <v>512</v>
      </c>
      <c r="H136" s="77" t="s">
        <v>499</v>
      </c>
      <c r="I136" s="30">
        <v>8.3000000000000007</v>
      </c>
      <c r="J136" s="77" t="str">
        <f t="shared" si="12"/>
        <v>Please respond in column B</v>
      </c>
      <c r="K136" s="30" t="str">
        <f t="shared" si="13"/>
        <v>Please respond in column B</v>
      </c>
    </row>
    <row r="137" spans="1:11" s="7" customFormat="1" ht="28" x14ac:dyDescent="0.15">
      <c r="A137" s="30" t="s">
        <v>391</v>
      </c>
      <c r="B137" s="48" t="s">
        <v>15</v>
      </c>
      <c r="C137" s="40" t="s">
        <v>124</v>
      </c>
      <c r="D137" s="44"/>
      <c r="E137" s="44"/>
      <c r="F137" s="44"/>
      <c r="G137" s="30" t="s">
        <v>512</v>
      </c>
      <c r="H137" s="77" t="s">
        <v>499</v>
      </c>
      <c r="I137" s="30">
        <v>8.3000000000000007</v>
      </c>
      <c r="J137" s="77" t="str">
        <f t="shared" si="12"/>
        <v>Please respond in column B</v>
      </c>
      <c r="K137" s="30" t="str">
        <f t="shared" si="13"/>
        <v>Please respond in column B</v>
      </c>
    </row>
    <row r="138" spans="1:11" s="7" customFormat="1" ht="28" x14ac:dyDescent="0.15">
      <c r="A138" s="30" t="s">
        <v>48</v>
      </c>
      <c r="B138" s="48" t="s">
        <v>15</v>
      </c>
      <c r="C138" s="40" t="s">
        <v>483</v>
      </c>
      <c r="D138" s="44"/>
      <c r="E138" s="44"/>
      <c r="F138" s="44"/>
      <c r="G138" s="30" t="s">
        <v>512</v>
      </c>
      <c r="H138" s="77" t="s">
        <v>499</v>
      </c>
      <c r="I138" s="30">
        <v>8.3000000000000007</v>
      </c>
      <c r="J138" s="77" t="str">
        <f t="shared" si="12"/>
        <v>Please respond in column B</v>
      </c>
      <c r="K138" s="30" t="str">
        <f t="shared" si="13"/>
        <v>Please respond in column B</v>
      </c>
    </row>
    <row r="139" spans="1:11" s="7" customFormat="1" ht="28" x14ac:dyDescent="0.15">
      <c r="A139" s="30" t="s">
        <v>49</v>
      </c>
      <c r="B139" s="48" t="s">
        <v>15</v>
      </c>
      <c r="C139" s="40" t="s">
        <v>55</v>
      </c>
      <c r="D139" s="44"/>
      <c r="E139" s="44"/>
      <c r="F139" s="44"/>
      <c r="G139" s="30" t="s">
        <v>512</v>
      </c>
      <c r="H139" s="77" t="s">
        <v>499</v>
      </c>
      <c r="I139" s="30">
        <v>8.3000000000000007</v>
      </c>
      <c r="J139" s="77" t="str">
        <f t="shared" si="12"/>
        <v>Please respond in column B</v>
      </c>
      <c r="K139" s="30" t="str">
        <f t="shared" si="13"/>
        <v>Please respond in column B</v>
      </c>
    </row>
    <row r="140" spans="1:11" s="7" customFormat="1" ht="42" x14ac:dyDescent="0.15">
      <c r="A140" s="30" t="s">
        <v>50</v>
      </c>
      <c r="B140" s="48" t="s">
        <v>15</v>
      </c>
      <c r="C140" s="40" t="s">
        <v>126</v>
      </c>
      <c r="D140" s="44"/>
      <c r="E140" s="44"/>
      <c r="F140" s="44"/>
      <c r="G140" s="30" t="s">
        <v>512</v>
      </c>
      <c r="H140" s="77" t="s">
        <v>499</v>
      </c>
      <c r="I140" s="30">
        <v>8.3000000000000007</v>
      </c>
      <c r="J140" s="77" t="str">
        <f t="shared" si="12"/>
        <v>Please respond in column B</v>
      </c>
      <c r="K140" s="30" t="str">
        <f t="shared" si="13"/>
        <v>Please respond in column B</v>
      </c>
    </row>
    <row r="141" spans="1:11" s="7" customFormat="1" ht="56" x14ac:dyDescent="0.15">
      <c r="A141" s="30" t="s">
        <v>51</v>
      </c>
      <c r="B141" s="48" t="s">
        <v>15</v>
      </c>
      <c r="C141" s="40" t="s">
        <v>127</v>
      </c>
      <c r="D141" s="44"/>
      <c r="E141" s="44"/>
      <c r="F141" s="44"/>
      <c r="G141" s="30" t="s">
        <v>512</v>
      </c>
      <c r="H141" s="77" t="s">
        <v>499</v>
      </c>
      <c r="I141" s="30">
        <v>8.3000000000000007</v>
      </c>
      <c r="J141" s="77" t="str">
        <f t="shared" si="12"/>
        <v>Please respond in column B</v>
      </c>
      <c r="K141" s="30" t="str">
        <f t="shared" si="13"/>
        <v>Please respond in column B</v>
      </c>
    </row>
    <row r="142" spans="1:11" s="7" customFormat="1" ht="42" x14ac:dyDescent="0.15">
      <c r="A142" s="30" t="s">
        <v>52</v>
      </c>
      <c r="B142" s="48" t="s">
        <v>15</v>
      </c>
      <c r="C142" s="40" t="s">
        <v>484</v>
      </c>
      <c r="D142" s="44"/>
      <c r="E142" s="44"/>
      <c r="F142" s="44"/>
      <c r="G142" s="30" t="s">
        <v>512</v>
      </c>
      <c r="H142" s="77" t="s">
        <v>499</v>
      </c>
      <c r="I142" s="30">
        <v>8.3000000000000007</v>
      </c>
      <c r="J142" s="77" t="str">
        <f t="shared" si="12"/>
        <v>Please respond in column B</v>
      </c>
      <c r="K142" s="30" t="str">
        <f t="shared" si="13"/>
        <v>Please respond in column B</v>
      </c>
    </row>
    <row r="143" spans="1:11" s="7" customFormat="1" ht="42" x14ac:dyDescent="0.15">
      <c r="A143" s="30" t="s">
        <v>143</v>
      </c>
      <c r="B143" s="48" t="s">
        <v>15</v>
      </c>
      <c r="C143" s="40" t="s">
        <v>57</v>
      </c>
      <c r="D143" s="44"/>
      <c r="E143" s="44"/>
      <c r="F143" s="44"/>
      <c r="G143" s="30" t="s">
        <v>512</v>
      </c>
      <c r="H143" s="77" t="s">
        <v>499</v>
      </c>
      <c r="I143" s="30">
        <v>8.3000000000000007</v>
      </c>
      <c r="J143" s="77" t="str">
        <f t="shared" si="12"/>
        <v>Please respond in column B</v>
      </c>
      <c r="K143" s="30" t="str">
        <f t="shared" si="13"/>
        <v>Please respond in column B</v>
      </c>
    </row>
    <row r="144" spans="1:11" s="7" customFormat="1" ht="42" x14ac:dyDescent="0.15">
      <c r="A144" s="30" t="s">
        <v>144</v>
      </c>
      <c r="B144" s="48" t="s">
        <v>15</v>
      </c>
      <c r="C144" s="40" t="s">
        <v>53</v>
      </c>
      <c r="D144" s="44"/>
      <c r="E144" s="44"/>
      <c r="F144" s="44"/>
      <c r="G144" s="30" t="s">
        <v>512</v>
      </c>
      <c r="H144" s="77" t="s">
        <v>499</v>
      </c>
      <c r="I144" s="30">
        <v>8.3000000000000007</v>
      </c>
      <c r="J144" s="77" t="str">
        <f t="shared" si="12"/>
        <v>Please respond in column B</v>
      </c>
      <c r="K144" s="30" t="str">
        <f t="shared" si="13"/>
        <v>Please respond in column B</v>
      </c>
    </row>
    <row r="145" spans="1:11" s="7" customFormat="1" ht="13" x14ac:dyDescent="0.15">
      <c r="A145" s="38" t="s">
        <v>21</v>
      </c>
      <c r="B145" s="58"/>
      <c r="C145" s="41"/>
      <c r="D145" s="49"/>
      <c r="E145" s="49"/>
      <c r="F145" s="45"/>
      <c r="G145" s="35"/>
      <c r="H145" s="35"/>
      <c r="I145" s="35"/>
      <c r="J145" s="35"/>
      <c r="K145" s="35"/>
    </row>
    <row r="146" spans="1:11" s="7" customFormat="1" ht="112" x14ac:dyDescent="0.15">
      <c r="A146" s="30" t="s">
        <v>145</v>
      </c>
      <c r="B146" s="48" t="s">
        <v>15</v>
      </c>
      <c r="C146" s="31" t="s">
        <v>128</v>
      </c>
      <c r="D146" s="44"/>
      <c r="E146" s="44"/>
      <c r="F146" s="44"/>
      <c r="G146" s="30" t="s">
        <v>542</v>
      </c>
      <c r="H146" s="77" t="s">
        <v>499</v>
      </c>
      <c r="I146" s="30">
        <v>8.3000000000000007</v>
      </c>
      <c r="J146" s="77" t="str">
        <f>IF(B146="No","Recommended",IF(B146="In progress","Recommended",IF(B146="[select]","Please respond in column B",IF(B146="No - CAP developed","CAP has been developed","No"))))</f>
        <v>Please respond in column B</v>
      </c>
      <c r="K146" s="30" t="str">
        <f>IF(B146="No","Recommended",IF(B146="In progress","Recommended",IF(B146="[select]","Please respond in column B",IF(B146="No - CAP developed","CAP has been developed","No"))))</f>
        <v>Please respond in column B</v>
      </c>
    </row>
    <row r="147" spans="1:11" s="7" customFormat="1" ht="28" x14ac:dyDescent="0.15">
      <c r="A147" s="30" t="s">
        <v>59</v>
      </c>
      <c r="B147" s="48" t="s">
        <v>15</v>
      </c>
      <c r="C147" s="33" t="s">
        <v>58</v>
      </c>
      <c r="D147" s="44"/>
      <c r="E147" s="44"/>
      <c r="F147" s="44"/>
      <c r="G147" s="30" t="s">
        <v>528</v>
      </c>
      <c r="H147" s="77" t="s">
        <v>499</v>
      </c>
      <c r="I147" s="30">
        <v>8.3000000000000007</v>
      </c>
      <c r="J147" s="77" t="str">
        <f>IF(B147="No","Recommended",IF(B147="In progress","Recommended",IF(B147="[select]","Please respond in column B",IF(B147="No - CAP developed","CAP has been developed","No"))))</f>
        <v>Please respond in column B</v>
      </c>
      <c r="K147" s="30" t="str">
        <f>IF(B147="No","Recommended",IF(B147="In progress","Recommended",IF(B147="[select]","Please respond in column B",IF(B147="No - CAP developed","CAP has been developed","No"))))</f>
        <v>Please respond in column B</v>
      </c>
    </row>
    <row r="148" spans="1:11" ht="67" customHeight="1" x14ac:dyDescent="0.2">
      <c r="A148" s="33" t="s">
        <v>532</v>
      </c>
      <c r="B148" s="48" t="s">
        <v>15</v>
      </c>
      <c r="C148" s="33" t="s">
        <v>497</v>
      </c>
      <c r="G148" s="30" t="s">
        <v>508</v>
      </c>
      <c r="H148" s="77" t="s">
        <v>499</v>
      </c>
      <c r="I148" s="147">
        <v>8.3000000000000007</v>
      </c>
      <c r="J148" s="77" t="str">
        <f>IF(B148="False","Yes, and CAP must be closed prior to certification",IF(B148="[select]","Please respond in column B","No"))</f>
        <v>Please respond in column B</v>
      </c>
      <c r="K148" s="30" t="str">
        <f>IF(B148="False","Yes, and CAP must be closed prior to certification",IF(B148="[select]","Please respond in column B","No"))</f>
        <v>Please respond in column B</v>
      </c>
    </row>
  </sheetData>
  <sheetProtection algorithmName="SHA-512" hashValue="Vetnmxc2Mqz6dZVD8I+5UAOrm7bYOw1EkTDhaDZIcDC2OG2llmJcpCEY6Ek0T/n9B5k1d69V+b9Wm8WsJpKPxg==" saltValue="EByIiNCo2cD2z3YcHu7qsA==" spinCount="100000" sheet="1" formatCells="0" formatColumns="0" formatRows="0" insertHyperlinks="0" autoFilter="0"/>
  <autoFilter ref="A18:K148" xr:uid="{C6D73646-A577-EE47-9245-7690DAE800FD}"/>
  <mergeCells count="15">
    <mergeCell ref="A108:K108"/>
    <mergeCell ref="A2:F2"/>
    <mergeCell ref="A3:F3"/>
    <mergeCell ref="B5:C5"/>
    <mergeCell ref="B6:C6"/>
    <mergeCell ref="B7:C7"/>
    <mergeCell ref="B8:C8"/>
    <mergeCell ref="B9:C9"/>
    <mergeCell ref="B10:C10"/>
    <mergeCell ref="B11:C11"/>
    <mergeCell ref="B12:C12"/>
    <mergeCell ref="B13:C13"/>
    <mergeCell ref="B14:C14"/>
    <mergeCell ref="B16:C16"/>
    <mergeCell ref="A20:K20"/>
  </mergeCells>
  <conditionalFormatting sqref="A11:A12 A14 A16 B15">
    <cfRule type="expression" dxfId="7" priority="3">
      <formula>ISBLANK(#REF!)</formula>
    </cfRule>
    <cfRule type="expression" dxfId="6" priority="4">
      <formula>ISBLANK(#REF!)</formula>
    </cfRule>
  </conditionalFormatting>
  <conditionalFormatting sqref="A13">
    <cfRule type="expression" dxfId="5" priority="1">
      <formula>ISBLANK(#REF!)</formula>
    </cfRule>
    <cfRule type="expression" dxfId="4" priority="2">
      <formula>ISBLANK(#REF!)</formula>
    </cfRule>
  </conditionalFormatting>
  <hyperlinks>
    <hyperlink ref="F4" r:id="rId1" xr:uid="{36883E59-40F0-8647-9BB6-CF089C95D4CB}"/>
  </hyperlinks>
  <pageMargins left="0.7" right="0.7" top="0.75" bottom="0.75" header="0.3" footer="0.3"/>
  <ignoredErrors>
    <ignoredError sqref="K23" formula="1"/>
  </ignoredError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ABF6ED6B-146D-DD47-A68B-D3929C2C82FF}">
          <x14:formula1>
            <xm:f>'pick list'!$C$1:$C$210</xm:f>
          </x14:formula1>
          <xm:sqref>B7 E8</xm:sqref>
        </x14:dataValidation>
        <x14:dataValidation type="list" allowBlank="1" showInputMessage="1" showErrorMessage="1" xr:uid="{6E3A0A29-C911-1F49-9ECB-874A7D3C7570}">
          <x14:formula1>
            <xm:f>'pick list'!$B$1:$B$4</xm:f>
          </x14:formula1>
          <xm:sqref>B13</xm:sqref>
        </x14:dataValidation>
        <x14:dataValidation type="list" allowBlank="1" showInputMessage="1" showErrorMessage="1" xr:uid="{B333488B-F189-3947-B0CC-930009408D9D}">
          <x14:formula1>
            <xm:f>'pick list'!$A$1:$A$7</xm:f>
          </x14:formula1>
          <xm:sqref>B41 B117 B83:B84 B86 B62:B68 B78:B79 B139:B142 B126:B128</xm:sqref>
        </x14:dataValidation>
        <x14:dataValidation type="list" allowBlank="1" showInputMessage="1" showErrorMessage="1" xr:uid="{4C58BBF9-338B-3C49-BAA9-CB18A30FF30C}">
          <x14:formula1>
            <xm:f>'pick list'!$A$1:$A$6</xm:f>
          </x14:formula1>
          <xm:sqref>B27:B30 B146:B147 B22:B25 B39:B40 B43:B44 B46:B50 B52:B60 B70:B72 B74:B77 B80:B82 B85 B87 B89:B97 B99 B101:B106 B110:B112 B115:B116 B120:B123 B131 B143:B144 B134:B138 B32:B37</xm:sqref>
        </x14:dataValidation>
        <x14:dataValidation type="list" allowBlank="1" showInputMessage="1" showErrorMessage="1" xr:uid="{A5EEE53B-1BA1-D049-BC16-EE31E7124D53}">
          <x14:formula1>
            <xm:f>'pick list'!$A$21:$A$23</xm:f>
          </x14:formula1>
          <xm:sqref>B113 B118 B124 B129 B148</xm:sqref>
        </x14:dataValidation>
        <x14:dataValidation type="list" allowBlank="1" showInputMessage="1" showErrorMessage="1" xr:uid="{41090AA9-D2C8-BF4C-B813-77E9865963E8}">
          <x14:formula1>
            <xm:f>'pick list'!$A$21:$A$24</xm:f>
          </x14:formula1>
          <xm:sqref>B132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EC6C0-754E-A74B-8498-A6102E899843}">
  <dimension ref="A1:G90"/>
  <sheetViews>
    <sheetView zoomScaleNormal="100" workbookViewId="0">
      <pane ySplit="18" topLeftCell="A19" activePane="bottomLeft" state="frozen"/>
      <selection pane="bottomLeft" activeCell="A22" sqref="A22"/>
    </sheetView>
  </sheetViews>
  <sheetFormatPr baseColWidth="10" defaultRowHeight="16" outlineLevelRow="1" x14ac:dyDescent="0.2"/>
  <cols>
    <col min="1" max="1" width="50.5" style="15" customWidth="1"/>
    <col min="2" max="2" width="13.1640625" style="14" customWidth="1"/>
    <col min="3" max="3" width="48.1640625" style="15" customWidth="1"/>
    <col min="4" max="4" width="41.83203125" style="15" customWidth="1"/>
    <col min="5" max="5" width="47.1640625" style="14" customWidth="1"/>
    <col min="6" max="6" width="47.1640625" style="15" customWidth="1"/>
    <col min="7" max="7" width="23.33203125" style="15" customWidth="1"/>
    <col min="8" max="8" width="26.83203125" style="15" customWidth="1"/>
    <col min="9" max="16384" width="10.83203125" style="15"/>
  </cols>
  <sheetData>
    <row r="1" spans="1:7" ht="28" customHeight="1" x14ac:dyDescent="0.2">
      <c r="A1" s="9" t="s">
        <v>473</v>
      </c>
      <c r="B1" s="10"/>
      <c r="C1" s="9"/>
      <c r="D1" s="9"/>
      <c r="E1" s="10"/>
      <c r="F1" s="1"/>
      <c r="G1" s="1"/>
    </row>
    <row r="2" spans="1:7" ht="84" customHeight="1" outlineLevel="1" x14ac:dyDescent="0.2">
      <c r="A2" s="111" t="s">
        <v>428</v>
      </c>
      <c r="B2" s="111"/>
      <c r="C2" s="111"/>
      <c r="D2" s="111"/>
      <c r="E2" s="111"/>
      <c r="F2" s="111"/>
    </row>
    <row r="3" spans="1:7" ht="57" customHeight="1" outlineLevel="1" x14ac:dyDescent="0.2">
      <c r="A3" s="131" t="s">
        <v>480</v>
      </c>
      <c r="B3" s="131"/>
      <c r="C3" s="131"/>
      <c r="D3" s="131"/>
      <c r="E3" s="131"/>
      <c r="F3" s="131"/>
    </row>
    <row r="4" spans="1:7" ht="17" outlineLevel="1" thickBot="1" x14ac:dyDescent="0.25">
      <c r="A4" s="61" t="s">
        <v>469</v>
      </c>
      <c r="B4" s="13"/>
      <c r="C4" s="22"/>
      <c r="D4" s="88"/>
      <c r="E4" s="89"/>
      <c r="F4" s="50" t="s">
        <v>452</v>
      </c>
    </row>
    <row r="5" spans="1:7" ht="16" customHeight="1" outlineLevel="1" x14ac:dyDescent="0.2">
      <c r="A5" s="71" t="s">
        <v>424</v>
      </c>
      <c r="B5" s="132"/>
      <c r="C5" s="133"/>
      <c r="D5" s="85"/>
      <c r="E5" s="84"/>
      <c r="F5" s="26"/>
    </row>
    <row r="6" spans="1:7" ht="16" customHeight="1" outlineLevel="1" x14ac:dyDescent="0.2">
      <c r="A6" s="72" t="s">
        <v>425</v>
      </c>
      <c r="B6" s="134"/>
      <c r="C6" s="135"/>
      <c r="D6" s="86"/>
      <c r="E6" s="84"/>
      <c r="F6" s="26"/>
    </row>
    <row r="7" spans="1:7" ht="16" customHeight="1" outlineLevel="1" x14ac:dyDescent="0.2">
      <c r="A7" s="73" t="s">
        <v>426</v>
      </c>
      <c r="B7" s="134"/>
      <c r="C7" s="135"/>
      <c r="D7" s="86"/>
      <c r="E7" s="84"/>
      <c r="F7" s="26"/>
    </row>
    <row r="8" spans="1:7" ht="16" customHeight="1" outlineLevel="1" x14ac:dyDescent="0.2">
      <c r="A8" s="73" t="s">
        <v>427</v>
      </c>
      <c r="B8" s="115" t="s">
        <v>154</v>
      </c>
      <c r="C8" s="130"/>
      <c r="D8" s="86"/>
      <c r="E8" s="82"/>
      <c r="F8" s="26"/>
    </row>
    <row r="9" spans="1:7" ht="16" customHeight="1" outlineLevel="1" x14ac:dyDescent="0.2">
      <c r="A9" s="73" t="s">
        <v>363</v>
      </c>
      <c r="B9" s="136" t="str">
        <f>VLOOKUP(B8,'pick list'!$C$1:$D$210,2,FALSE)</f>
        <v>No</v>
      </c>
      <c r="C9" s="137" t="e">
        <f>VLOOKUP(C8,'pick list'!$C$1:$D$210,2,FALSE)</f>
        <v>#N/A</v>
      </c>
      <c r="D9" s="86"/>
      <c r="E9" s="82"/>
      <c r="F9" s="26"/>
    </row>
    <row r="10" spans="1:7" ht="16" customHeight="1" outlineLevel="1" thickBot="1" x14ac:dyDescent="0.25">
      <c r="A10" s="64" t="s">
        <v>364</v>
      </c>
      <c r="B10" s="119"/>
      <c r="C10" s="138"/>
      <c r="D10" s="87"/>
      <c r="E10" s="84"/>
      <c r="F10" s="26"/>
    </row>
    <row r="11" spans="1:7" ht="16" customHeight="1" outlineLevel="1" x14ac:dyDescent="0.2">
      <c r="A11" s="65" t="s">
        <v>23</v>
      </c>
      <c r="B11" s="121"/>
      <c r="C11" s="139"/>
      <c r="D11" s="26"/>
      <c r="E11" s="84"/>
      <c r="F11" s="26"/>
    </row>
    <row r="12" spans="1:7" outlineLevel="1" x14ac:dyDescent="0.2">
      <c r="A12" s="66" t="s">
        <v>9</v>
      </c>
      <c r="B12" s="114"/>
      <c r="C12" s="140"/>
      <c r="D12" s="26"/>
      <c r="E12" s="84"/>
      <c r="F12" s="26"/>
    </row>
    <row r="13" spans="1:7" ht="16" customHeight="1" outlineLevel="1" x14ac:dyDescent="0.2">
      <c r="A13" s="66" t="s">
        <v>10</v>
      </c>
      <c r="B13" s="124" t="s">
        <v>15</v>
      </c>
      <c r="C13" s="141"/>
      <c r="D13" s="26"/>
      <c r="E13" s="84"/>
      <c r="F13" s="26"/>
    </row>
    <row r="14" spans="1:7" ht="16" customHeight="1" outlineLevel="1" thickBot="1" x14ac:dyDescent="0.25">
      <c r="A14" s="67" t="s">
        <v>416</v>
      </c>
      <c r="B14" s="119"/>
      <c r="C14" s="142"/>
      <c r="D14" s="26"/>
      <c r="E14" s="84"/>
      <c r="F14" s="26"/>
    </row>
    <row r="15" spans="1:7" ht="23" customHeight="1" outlineLevel="1" x14ac:dyDescent="0.2">
      <c r="A15" s="68" t="s">
        <v>455</v>
      </c>
      <c r="B15" s="51" t="s">
        <v>453</v>
      </c>
      <c r="C15" s="52"/>
      <c r="D15" s="54"/>
      <c r="E15" s="53"/>
      <c r="F15" s="54"/>
    </row>
    <row r="16" spans="1:7" ht="26" customHeight="1" outlineLevel="1" thickBot="1" x14ac:dyDescent="0.25">
      <c r="A16" s="69" t="s">
        <v>454</v>
      </c>
      <c r="B16" s="127" t="s">
        <v>456</v>
      </c>
      <c r="C16" s="128"/>
      <c r="D16" s="55"/>
      <c r="E16" s="56"/>
      <c r="F16" s="55"/>
    </row>
    <row r="17" spans="1:7" outlineLevel="1" x14ac:dyDescent="0.2">
      <c r="B17" s="27"/>
      <c r="C17" s="26"/>
      <c r="D17" s="26"/>
      <c r="E17" s="27"/>
      <c r="F17" s="26"/>
    </row>
    <row r="18" spans="1:7" ht="29" x14ac:dyDescent="0.2">
      <c r="A18" s="3" t="s">
        <v>388</v>
      </c>
      <c r="B18" s="3" t="s">
        <v>385</v>
      </c>
      <c r="C18" s="3" t="s">
        <v>2</v>
      </c>
      <c r="D18" s="3" t="s">
        <v>429</v>
      </c>
      <c r="E18" s="3" t="s">
        <v>451</v>
      </c>
      <c r="F18" s="3" t="s">
        <v>384</v>
      </c>
      <c r="G18" s="3" t="s">
        <v>487</v>
      </c>
    </row>
    <row r="19" spans="1:7" ht="20" customHeight="1" x14ac:dyDescent="0.2">
      <c r="A19" s="43" t="s">
        <v>387</v>
      </c>
      <c r="B19" s="18"/>
      <c r="C19" s="4"/>
      <c r="D19" s="28"/>
      <c r="E19" s="28"/>
      <c r="F19" s="18"/>
      <c r="G19" s="18"/>
    </row>
    <row r="20" spans="1:7" s="100" customFormat="1" ht="47" customHeight="1" x14ac:dyDescent="0.2">
      <c r="A20" s="109" t="s">
        <v>569</v>
      </c>
      <c r="B20" s="109"/>
      <c r="C20" s="109"/>
      <c r="D20" s="109"/>
      <c r="E20" s="109"/>
      <c r="F20" s="109"/>
      <c r="G20" s="109"/>
    </row>
    <row r="21" spans="1:7" s="7" customFormat="1" ht="45" customHeight="1" x14ac:dyDescent="0.15">
      <c r="A21" s="34" t="s">
        <v>40</v>
      </c>
      <c r="B21" s="57"/>
      <c r="C21" s="35"/>
      <c r="D21" s="45"/>
      <c r="E21" s="45"/>
      <c r="F21" s="78"/>
      <c r="G21" s="78"/>
    </row>
    <row r="22" spans="1:7" s="7" customFormat="1" ht="185" customHeight="1" x14ac:dyDescent="0.15">
      <c r="A22" s="35"/>
      <c r="B22" s="48" t="s">
        <v>15</v>
      </c>
      <c r="C22" s="31" t="s">
        <v>546</v>
      </c>
      <c r="D22" s="44"/>
      <c r="E22" s="44"/>
      <c r="F22" s="108" t="str">
        <f>'Company &amp; Facility 1'!G43</f>
        <v>All points in this section are required to be monitored per the User Guidance for standard section 8.3 Monitor &amp; Verify Performance. These points are aligned with the ILO Occupational Safety and Health Convention, 1981 (No. 155) and C120 - Hygiene (Commerce and Offices) Convention, 1964 (No. 120).
The points in this section are not considered "immediate threats to life and safety" or "issues of high concern" per standard Section 8.3. This means that, if issues are identified (i.e. if any answers are "no" in column B), the product may be certified with an open corrective action plan (CAP). Standard CAP closure timelines apply.</v>
      </c>
      <c r="G22" s="77" t="str">
        <f>IF(B22="No","Yes",IF(B22="In progress","Yes",IF(B22="[select]","Please respond in column B",IF(B22="No - CAP developed","CAP has been developed","No"))))</f>
        <v>Please respond in column B</v>
      </c>
    </row>
    <row r="23" spans="1:7" s="7" customFormat="1" ht="88" customHeight="1" x14ac:dyDescent="0.15">
      <c r="A23" s="35"/>
      <c r="B23" s="48" t="s">
        <v>15</v>
      </c>
      <c r="C23" s="33" t="s">
        <v>100</v>
      </c>
      <c r="D23" s="44"/>
      <c r="E23" s="44"/>
      <c r="F23" s="44"/>
      <c r="G23" s="77" t="str">
        <f>IF(B23="No","Yes",IF(B23="In progress","Yes",IF(B23="[select]","Please respond in column B",IF(B23="No - CAP developed","CAP has been developed","No"))))</f>
        <v>Please respond in column B</v>
      </c>
    </row>
    <row r="24" spans="1:7" s="7" customFormat="1" ht="13" x14ac:dyDescent="0.15">
      <c r="A24" s="37" t="s">
        <v>28</v>
      </c>
      <c r="B24" s="58"/>
      <c r="C24" s="35"/>
      <c r="D24" s="45"/>
      <c r="E24" s="45"/>
      <c r="F24" s="35"/>
      <c r="G24" s="98"/>
    </row>
    <row r="25" spans="1:7" s="7" customFormat="1" ht="28" x14ac:dyDescent="0.15">
      <c r="A25" s="39" t="s">
        <v>435</v>
      </c>
      <c r="B25" s="48" t="s">
        <v>15</v>
      </c>
      <c r="C25" s="6" t="s">
        <v>68</v>
      </c>
      <c r="D25" s="44"/>
      <c r="E25" s="44"/>
      <c r="F25" s="30"/>
      <c r="G25" s="77" t="str">
        <f t="shared" ref="G25:G47" si="0">IF(B25="No","Yes",IF(B25="In progress","Yes",IF(B25="[select]","Please respond in column B",IF(B25="No - CAP developed","CAP has been developed","No"))))</f>
        <v>Please respond in column B</v>
      </c>
    </row>
    <row r="26" spans="1:7" s="7" customFormat="1" ht="70" x14ac:dyDescent="0.15">
      <c r="A26" s="39" t="s">
        <v>70</v>
      </c>
      <c r="B26" s="48" t="s">
        <v>15</v>
      </c>
      <c r="C26" s="6" t="s">
        <v>68</v>
      </c>
      <c r="D26" s="44"/>
      <c r="E26" s="44"/>
      <c r="F26" s="30"/>
      <c r="G26" s="77" t="str">
        <f t="shared" si="0"/>
        <v>Please respond in column B</v>
      </c>
    </row>
    <row r="27" spans="1:7" s="7" customFormat="1" ht="28" x14ac:dyDescent="0.15">
      <c r="A27" s="39" t="s">
        <v>69</v>
      </c>
      <c r="B27" s="48" t="s">
        <v>15</v>
      </c>
      <c r="C27" s="40" t="s">
        <v>67</v>
      </c>
      <c r="D27" s="44"/>
      <c r="E27" s="44"/>
      <c r="F27" s="30"/>
      <c r="G27" s="77" t="str">
        <f t="shared" si="0"/>
        <v>Please respond in column B</v>
      </c>
    </row>
    <row r="28" spans="1:7" s="7" customFormat="1" ht="28" x14ac:dyDescent="0.15">
      <c r="A28" s="39" t="s">
        <v>66</v>
      </c>
      <c r="B28" s="48" t="s">
        <v>15</v>
      </c>
      <c r="C28" s="40" t="s">
        <v>132</v>
      </c>
      <c r="D28" s="44"/>
      <c r="E28" s="44"/>
      <c r="F28" s="30"/>
      <c r="G28" s="77" t="str">
        <f t="shared" si="0"/>
        <v>Please respond in column B</v>
      </c>
    </row>
    <row r="29" spans="1:7" s="7" customFormat="1" ht="14" x14ac:dyDescent="0.15">
      <c r="A29" s="39" t="s">
        <v>436</v>
      </c>
      <c r="B29" s="48" t="s">
        <v>15</v>
      </c>
      <c r="C29" s="40" t="s">
        <v>78</v>
      </c>
      <c r="D29" s="44"/>
      <c r="E29" s="44"/>
      <c r="F29" s="30"/>
      <c r="G29" s="77" t="str">
        <f t="shared" si="0"/>
        <v>Please respond in column B</v>
      </c>
    </row>
    <row r="30" spans="1:7" s="7" customFormat="1" ht="13" x14ac:dyDescent="0.15">
      <c r="A30" s="37" t="s">
        <v>27</v>
      </c>
      <c r="B30" s="58"/>
      <c r="C30" s="35"/>
      <c r="D30" s="45"/>
      <c r="E30" s="45"/>
      <c r="F30" s="35"/>
      <c r="G30" s="98"/>
    </row>
    <row r="31" spans="1:7" s="7" customFormat="1" ht="28" x14ac:dyDescent="0.15">
      <c r="A31" s="39" t="s">
        <v>74</v>
      </c>
      <c r="B31" s="48" t="s">
        <v>15</v>
      </c>
      <c r="C31" s="6" t="s">
        <v>79</v>
      </c>
      <c r="D31" s="44"/>
      <c r="E31" s="44"/>
      <c r="F31" s="30"/>
      <c r="G31" s="77" t="str">
        <f t="shared" si="0"/>
        <v>Please respond in column B</v>
      </c>
    </row>
    <row r="32" spans="1:7" s="7" customFormat="1" ht="42" x14ac:dyDescent="0.15">
      <c r="A32" s="39" t="s">
        <v>437</v>
      </c>
      <c r="B32" s="48" t="s">
        <v>15</v>
      </c>
      <c r="C32" s="40" t="s">
        <v>133</v>
      </c>
      <c r="D32" s="44"/>
      <c r="E32" s="44"/>
      <c r="F32" s="30"/>
      <c r="G32" s="77" t="str">
        <f t="shared" si="0"/>
        <v>Please respond in column B</v>
      </c>
    </row>
    <row r="33" spans="1:7" s="7" customFormat="1" ht="28" x14ac:dyDescent="0.15">
      <c r="A33" s="39" t="s">
        <v>73</v>
      </c>
      <c r="B33" s="48" t="s">
        <v>15</v>
      </c>
      <c r="C33" s="40" t="s">
        <v>80</v>
      </c>
      <c r="D33" s="44"/>
      <c r="E33" s="44"/>
      <c r="F33" s="30"/>
      <c r="G33" s="77" t="str">
        <f t="shared" si="0"/>
        <v>Please respond in column B</v>
      </c>
    </row>
    <row r="34" spans="1:7" s="7" customFormat="1" ht="28" x14ac:dyDescent="0.15">
      <c r="A34" s="39" t="s">
        <v>71</v>
      </c>
      <c r="B34" s="48" t="s">
        <v>15</v>
      </c>
      <c r="C34" s="40" t="s">
        <v>134</v>
      </c>
      <c r="D34" s="44"/>
      <c r="E34" s="44"/>
      <c r="F34" s="30"/>
      <c r="G34" s="77" t="str">
        <f t="shared" si="0"/>
        <v>Please respond in column B</v>
      </c>
    </row>
    <row r="35" spans="1:7" s="7" customFormat="1" ht="28" x14ac:dyDescent="0.15">
      <c r="A35" s="39" t="s">
        <v>391</v>
      </c>
      <c r="B35" s="48" t="s">
        <v>15</v>
      </c>
      <c r="C35" s="40" t="s">
        <v>81</v>
      </c>
      <c r="D35" s="44"/>
      <c r="E35" s="44"/>
      <c r="F35" s="30"/>
      <c r="G35" s="77" t="str">
        <f t="shared" si="0"/>
        <v>Please respond in column B</v>
      </c>
    </row>
    <row r="36" spans="1:7" s="7" customFormat="1" ht="28" x14ac:dyDescent="0.15">
      <c r="A36" s="39" t="s">
        <v>72</v>
      </c>
      <c r="B36" s="48" t="s">
        <v>15</v>
      </c>
      <c r="C36" s="40" t="s">
        <v>82</v>
      </c>
      <c r="D36" s="44"/>
      <c r="E36" s="44"/>
      <c r="F36" s="30"/>
      <c r="G36" s="77" t="str">
        <f t="shared" si="0"/>
        <v>Please respond in column B</v>
      </c>
    </row>
    <row r="37" spans="1:7" s="7" customFormat="1" ht="42" x14ac:dyDescent="0.15">
      <c r="A37" s="39" t="s">
        <v>76</v>
      </c>
      <c r="B37" s="48" t="s">
        <v>15</v>
      </c>
      <c r="C37" s="40" t="s">
        <v>135</v>
      </c>
      <c r="D37" s="44"/>
      <c r="E37" s="44"/>
      <c r="F37" s="30"/>
      <c r="G37" s="77" t="str">
        <f t="shared" si="0"/>
        <v>Please respond in column B</v>
      </c>
    </row>
    <row r="38" spans="1:7" s="7" customFormat="1" ht="28" x14ac:dyDescent="0.15">
      <c r="A38" s="39" t="s">
        <v>75</v>
      </c>
      <c r="B38" s="48" t="s">
        <v>15</v>
      </c>
      <c r="C38" s="40" t="s">
        <v>83</v>
      </c>
      <c r="D38" s="44"/>
      <c r="E38" s="44"/>
      <c r="F38" s="30"/>
      <c r="G38" s="77" t="str">
        <f t="shared" si="0"/>
        <v>Please respond in column B</v>
      </c>
    </row>
    <row r="39" spans="1:7" s="7" customFormat="1" ht="28" x14ac:dyDescent="0.15">
      <c r="A39" s="39" t="s">
        <v>77</v>
      </c>
      <c r="B39" s="48" t="s">
        <v>15</v>
      </c>
      <c r="C39" s="40" t="s">
        <v>136</v>
      </c>
      <c r="D39" s="44"/>
      <c r="E39" s="44"/>
      <c r="F39" s="30"/>
      <c r="G39" s="77" t="str">
        <f t="shared" si="0"/>
        <v>Please respond in column B</v>
      </c>
    </row>
    <row r="40" spans="1:7" s="7" customFormat="1" ht="13" x14ac:dyDescent="0.15">
      <c r="A40" s="37" t="s">
        <v>29</v>
      </c>
      <c r="B40" s="58"/>
      <c r="C40" s="35"/>
      <c r="D40" s="45"/>
      <c r="E40" s="45"/>
      <c r="F40" s="35"/>
      <c r="G40" s="98"/>
    </row>
    <row r="41" spans="1:7" s="7" customFormat="1" ht="42" x14ac:dyDescent="0.15">
      <c r="A41" s="39" t="s">
        <v>89</v>
      </c>
      <c r="B41" s="48" t="s">
        <v>15</v>
      </c>
      <c r="C41" s="6" t="s">
        <v>90</v>
      </c>
      <c r="D41" s="44"/>
      <c r="E41" s="44"/>
      <c r="F41" s="30"/>
      <c r="G41" s="77" t="str">
        <f t="shared" si="0"/>
        <v>Please respond in column B</v>
      </c>
    </row>
    <row r="42" spans="1:7" s="7" customFormat="1" ht="28" x14ac:dyDescent="0.15">
      <c r="A42" s="39" t="s">
        <v>85</v>
      </c>
      <c r="B42" s="48" t="s">
        <v>15</v>
      </c>
      <c r="C42" s="40" t="s">
        <v>91</v>
      </c>
      <c r="D42" s="44"/>
      <c r="E42" s="44"/>
      <c r="F42" s="30"/>
      <c r="G42" s="77" t="str">
        <f t="shared" si="0"/>
        <v>Please respond in column B</v>
      </c>
    </row>
    <row r="43" spans="1:7" s="7" customFormat="1" ht="42" x14ac:dyDescent="0.15">
      <c r="A43" s="39" t="s">
        <v>84</v>
      </c>
      <c r="B43" s="48" t="s">
        <v>15</v>
      </c>
      <c r="C43" s="40" t="s">
        <v>92</v>
      </c>
      <c r="D43" s="44"/>
      <c r="E43" s="44"/>
      <c r="F43" s="30"/>
      <c r="G43" s="77" t="str">
        <f t="shared" si="0"/>
        <v>Please respond in column B</v>
      </c>
    </row>
    <row r="44" spans="1:7" s="7" customFormat="1" ht="42" x14ac:dyDescent="0.15">
      <c r="A44" s="39" t="s">
        <v>419</v>
      </c>
      <c r="B44" s="48" t="s">
        <v>15</v>
      </c>
      <c r="C44" s="40" t="s">
        <v>137</v>
      </c>
      <c r="D44" s="44"/>
      <c r="E44" s="44"/>
      <c r="F44" s="30"/>
      <c r="G44" s="77" t="str">
        <f t="shared" si="0"/>
        <v>Please respond in column B</v>
      </c>
    </row>
    <row r="45" spans="1:7" s="7" customFormat="1" ht="42" x14ac:dyDescent="0.15">
      <c r="A45" s="39" t="s">
        <v>86</v>
      </c>
      <c r="B45" s="48" t="s">
        <v>15</v>
      </c>
      <c r="C45" s="40" t="s">
        <v>93</v>
      </c>
      <c r="D45" s="44"/>
      <c r="E45" s="44"/>
      <c r="F45" s="30"/>
      <c r="G45" s="77" t="str">
        <f t="shared" si="0"/>
        <v>Please respond in column B</v>
      </c>
    </row>
    <row r="46" spans="1:7" s="7" customFormat="1" ht="42" x14ac:dyDescent="0.15">
      <c r="A46" s="39" t="s">
        <v>87</v>
      </c>
      <c r="B46" s="48" t="s">
        <v>15</v>
      </c>
      <c r="C46" s="40" t="s">
        <v>94</v>
      </c>
      <c r="D46" s="44"/>
      <c r="E46" s="44"/>
      <c r="F46" s="30"/>
      <c r="G46" s="77" t="str">
        <f t="shared" si="0"/>
        <v>Please respond in column B</v>
      </c>
    </row>
    <row r="47" spans="1:7" s="7" customFormat="1" ht="56" x14ac:dyDescent="0.15">
      <c r="A47" s="39" t="s">
        <v>88</v>
      </c>
      <c r="B47" s="48" t="s">
        <v>15</v>
      </c>
      <c r="C47" s="40" t="s">
        <v>95</v>
      </c>
      <c r="D47" s="44"/>
      <c r="E47" s="44"/>
      <c r="F47" s="30"/>
      <c r="G47" s="77" t="str">
        <f t="shared" si="0"/>
        <v>Please respond in column B</v>
      </c>
    </row>
    <row r="48" spans="1:7" s="7" customFormat="1" ht="38" customHeight="1" x14ac:dyDescent="0.15">
      <c r="A48" s="5" t="s">
        <v>31</v>
      </c>
      <c r="B48" s="59"/>
      <c r="C48" s="20"/>
      <c r="D48" s="46"/>
      <c r="E48" s="46"/>
      <c r="F48" s="20"/>
      <c r="G48" s="98"/>
    </row>
    <row r="49" spans="1:7" s="7" customFormat="1" ht="140" customHeight="1" x14ac:dyDescent="0.15">
      <c r="A49" s="39" t="s">
        <v>96</v>
      </c>
      <c r="B49" s="48" t="s">
        <v>15</v>
      </c>
      <c r="C49" s="31" t="s">
        <v>102</v>
      </c>
      <c r="D49" s="44"/>
      <c r="E49" s="44"/>
      <c r="F49" s="30" t="str">
        <f>'Company &amp; Facility 1'!G70</f>
        <v xml:space="preserve">• This is a Silver level requirement per Social Fairness Section 8.6 Management Systems. 
• For applicants applying for the Bronze level, the response in column B may be 'no'. 
• For applicants applying for the Silver Level, the response in column B must be "Yes". 
• For non-applicants, the response in column B may be "No".
• In all cases where the response in column B is "No" a corrective action plan is recommended. </v>
      </c>
      <c r="G49" s="77" t="str">
        <f>IF(B49="No","Recommended",IF(B49="In progress","Recommended",IF(B49="[select]","Please respond in column B",IF(B49="No - CAP developed","CAP has been developed","No"))))</f>
        <v>Please respond in column B</v>
      </c>
    </row>
    <row r="50" spans="1:7" s="7" customFormat="1" ht="42" x14ac:dyDescent="0.15">
      <c r="A50" s="39" t="s">
        <v>97</v>
      </c>
      <c r="B50" s="48" t="s">
        <v>15</v>
      </c>
      <c r="C50" s="33" t="s">
        <v>101</v>
      </c>
      <c r="D50" s="44"/>
      <c r="E50" s="44"/>
      <c r="F50" s="30" t="s">
        <v>512</v>
      </c>
      <c r="G50" s="77" t="str">
        <f>IF(B50="No","Recommended",IF(B50="In progress","Recommended",IF(B50="[select]","Please respond in column B",IF(B50="No - CAP developed","CAP has been developed","No"))))</f>
        <v>Please respond in column B</v>
      </c>
    </row>
    <row r="51" spans="1:7" s="7" customFormat="1" ht="56" x14ac:dyDescent="0.15">
      <c r="A51" s="39" t="s">
        <v>98</v>
      </c>
      <c r="B51" s="48" t="s">
        <v>15</v>
      </c>
      <c r="C51" s="33" t="s">
        <v>99</v>
      </c>
      <c r="D51" s="44"/>
      <c r="E51" s="44"/>
      <c r="F51" s="30" t="s">
        <v>512</v>
      </c>
      <c r="G51" s="77" t="str">
        <f>IF(B51="No","Recommended",IF(B51="In progress","Recommended",IF(B51="[select]","Please respond in column B",IF(B51="No - CAP developed","CAP has been developed","No"))))</f>
        <v>Please respond in column B</v>
      </c>
    </row>
    <row r="52" spans="1:7" s="7" customFormat="1" ht="13" x14ac:dyDescent="0.15">
      <c r="A52" s="37" t="s">
        <v>30</v>
      </c>
      <c r="B52" s="58"/>
      <c r="C52" s="35"/>
      <c r="D52" s="47"/>
      <c r="E52" s="47"/>
      <c r="F52" s="35"/>
      <c r="G52" s="98"/>
    </row>
    <row r="53" spans="1:7" s="7" customFormat="1" ht="146" customHeight="1" x14ac:dyDescent="0.15">
      <c r="A53" s="35"/>
      <c r="B53" s="48" t="s">
        <v>15</v>
      </c>
      <c r="C53" s="30" t="s">
        <v>491</v>
      </c>
      <c r="D53" s="48"/>
      <c r="E53" s="48"/>
      <c r="F53" s="30" t="str">
        <f>'Company &amp; Facility 1'!G74</f>
        <v>All points in this section are required to be monitored per the User Guidance for standard Section 8.3 Monitor &amp; Verify Performance. These points are aligned with the ILO Occupational Safety and Health Convention, 1981 (No. 155).
The points in this section are not considered "immediate threats to life and safety" or "issues of high concern" per Standard Section 8.3. This means that, if issues are identified (i.e. if any answers are "no" in column B), the product may be certified with an open CAP. Standard CAP closure timelines apply.</v>
      </c>
      <c r="G53" s="77" t="str">
        <f t="shared" ref="G53:G66" si="1">IF(B53="No","Yes",IF(B53="In progress","Yes",IF(B53="[select]","Please respond in column B",IF(B53="No - CAP developed","CAP has been developed","No"))))</f>
        <v>Please respond in column B</v>
      </c>
    </row>
    <row r="54" spans="1:7" s="7" customFormat="1" ht="42" x14ac:dyDescent="0.15">
      <c r="A54" s="39" t="s">
        <v>103</v>
      </c>
      <c r="B54" s="48" t="s">
        <v>15</v>
      </c>
      <c r="C54" s="6" t="s">
        <v>103</v>
      </c>
      <c r="D54" s="44"/>
      <c r="E54" s="44"/>
      <c r="F54" s="30"/>
      <c r="G54" s="77" t="str">
        <f t="shared" si="1"/>
        <v>Please respond in column B</v>
      </c>
    </row>
    <row r="55" spans="1:7" s="7" customFormat="1" ht="42" x14ac:dyDescent="0.15">
      <c r="A55" s="39" t="s">
        <v>104</v>
      </c>
      <c r="B55" s="48" t="s">
        <v>15</v>
      </c>
      <c r="C55" s="40" t="s">
        <v>138</v>
      </c>
      <c r="D55" s="44"/>
      <c r="E55" s="44"/>
      <c r="F55" s="30"/>
      <c r="G55" s="77" t="str">
        <f t="shared" si="1"/>
        <v>Please respond in column B</v>
      </c>
    </row>
    <row r="56" spans="1:7" s="7" customFormat="1" ht="28" x14ac:dyDescent="0.15">
      <c r="A56" s="39" t="s">
        <v>110</v>
      </c>
      <c r="B56" s="48" t="s">
        <v>15</v>
      </c>
      <c r="C56" s="40" t="s">
        <v>111</v>
      </c>
      <c r="D56" s="44"/>
      <c r="E56" s="44"/>
      <c r="F56" s="30"/>
      <c r="G56" s="77" t="str">
        <f t="shared" si="1"/>
        <v>Please respond in column B</v>
      </c>
    </row>
    <row r="57" spans="1:7" s="7" customFormat="1" ht="56" x14ac:dyDescent="0.15">
      <c r="A57" s="39" t="s">
        <v>394</v>
      </c>
      <c r="B57" s="48" t="s">
        <v>15</v>
      </c>
      <c r="C57" s="40" t="s">
        <v>112</v>
      </c>
      <c r="D57" s="44"/>
      <c r="E57" s="44"/>
      <c r="F57" s="30"/>
      <c r="G57" s="77" t="str">
        <f t="shared" si="1"/>
        <v>Please respond in column B</v>
      </c>
    </row>
    <row r="58" spans="1:7" s="7" customFormat="1" ht="28" x14ac:dyDescent="0.15">
      <c r="A58" s="39" t="s">
        <v>393</v>
      </c>
      <c r="B58" s="48" t="s">
        <v>15</v>
      </c>
      <c r="C58" s="40" t="s">
        <v>395</v>
      </c>
      <c r="D58" s="44"/>
      <c r="E58" s="44"/>
      <c r="F58" s="30"/>
      <c r="G58" s="77" t="str">
        <f t="shared" si="1"/>
        <v>Please respond in column B</v>
      </c>
    </row>
    <row r="59" spans="1:7" s="7" customFormat="1" ht="28" x14ac:dyDescent="0.15">
      <c r="A59" s="39" t="s">
        <v>105</v>
      </c>
      <c r="B59" s="48" t="s">
        <v>15</v>
      </c>
      <c r="C59" s="40" t="s">
        <v>139</v>
      </c>
      <c r="D59" s="44"/>
      <c r="E59" s="44"/>
      <c r="F59" s="30"/>
      <c r="G59" s="77" t="str">
        <f t="shared" si="1"/>
        <v>Please respond in column B</v>
      </c>
    </row>
    <row r="60" spans="1:7" s="7" customFormat="1" ht="28" x14ac:dyDescent="0.15">
      <c r="A60" s="39" t="s">
        <v>392</v>
      </c>
      <c r="B60" s="48" t="s">
        <v>15</v>
      </c>
      <c r="C60" s="40" t="s">
        <v>140</v>
      </c>
      <c r="D60" s="44"/>
      <c r="E60" s="44"/>
      <c r="F60" s="30"/>
      <c r="G60" s="77" t="str">
        <f t="shared" si="1"/>
        <v>Please respond in column B</v>
      </c>
    </row>
    <row r="61" spans="1:7" s="7" customFormat="1" ht="28" x14ac:dyDescent="0.15">
      <c r="A61" s="39" t="s">
        <v>117</v>
      </c>
      <c r="B61" s="48" t="s">
        <v>15</v>
      </c>
      <c r="C61" s="40" t="s">
        <v>113</v>
      </c>
      <c r="D61" s="44"/>
      <c r="E61" s="44"/>
      <c r="F61" s="30"/>
      <c r="G61" s="77" t="str">
        <f t="shared" si="1"/>
        <v>Please respond in column B</v>
      </c>
    </row>
    <row r="62" spans="1:7" s="7" customFormat="1" ht="28" x14ac:dyDescent="0.15">
      <c r="A62" s="39" t="s">
        <v>106</v>
      </c>
      <c r="B62" s="48" t="s">
        <v>15</v>
      </c>
      <c r="C62" s="40" t="s">
        <v>114</v>
      </c>
      <c r="D62" s="44"/>
      <c r="E62" s="44"/>
      <c r="F62" s="30"/>
      <c r="G62" s="77" t="str">
        <f t="shared" si="1"/>
        <v>Please respond in column B</v>
      </c>
    </row>
    <row r="63" spans="1:7" s="7" customFormat="1" ht="42" x14ac:dyDescent="0.15">
      <c r="A63" s="39" t="s">
        <v>107</v>
      </c>
      <c r="B63" s="48" t="s">
        <v>15</v>
      </c>
      <c r="C63" s="40" t="s">
        <v>116</v>
      </c>
      <c r="D63" s="44"/>
      <c r="E63" s="44"/>
      <c r="F63" s="30"/>
      <c r="G63" s="77" t="str">
        <f t="shared" si="1"/>
        <v>Please respond in column B</v>
      </c>
    </row>
    <row r="64" spans="1:7" s="7" customFormat="1" ht="42" x14ac:dyDescent="0.15">
      <c r="A64" s="39" t="s">
        <v>118</v>
      </c>
      <c r="B64" s="48" t="s">
        <v>15</v>
      </c>
      <c r="C64" s="40" t="s">
        <v>115</v>
      </c>
      <c r="D64" s="44"/>
      <c r="E64" s="44"/>
      <c r="F64" s="30"/>
      <c r="G64" s="77" t="str">
        <f t="shared" si="1"/>
        <v>Please respond in column B</v>
      </c>
    </row>
    <row r="65" spans="1:7" s="7" customFormat="1" ht="70" x14ac:dyDescent="0.15">
      <c r="A65" s="39" t="s">
        <v>119</v>
      </c>
      <c r="B65" s="48" t="s">
        <v>15</v>
      </c>
      <c r="C65" s="40" t="s">
        <v>141</v>
      </c>
      <c r="D65" s="44"/>
      <c r="E65" s="44"/>
      <c r="F65" s="30"/>
      <c r="G65" s="77" t="str">
        <f t="shared" si="1"/>
        <v>Please respond in column B</v>
      </c>
    </row>
    <row r="66" spans="1:7" s="7" customFormat="1" ht="28" x14ac:dyDescent="0.15">
      <c r="A66" s="39" t="s">
        <v>108</v>
      </c>
      <c r="B66" s="48" t="s">
        <v>15</v>
      </c>
      <c r="C66" s="40" t="s">
        <v>142</v>
      </c>
      <c r="D66" s="44"/>
      <c r="E66" s="44"/>
      <c r="F66" s="30"/>
      <c r="G66" s="77" t="str">
        <f t="shared" si="1"/>
        <v>Please respond in column B</v>
      </c>
    </row>
    <row r="67" spans="1:7" s="7" customFormat="1" ht="13" x14ac:dyDescent="0.15">
      <c r="A67" s="38" t="s">
        <v>34</v>
      </c>
      <c r="B67" s="58"/>
      <c r="C67" s="35"/>
      <c r="D67" s="45"/>
      <c r="E67" s="45"/>
      <c r="F67" s="35"/>
      <c r="G67" s="98"/>
    </row>
    <row r="68" spans="1:7" s="7" customFormat="1" ht="14" x14ac:dyDescent="0.15">
      <c r="A68" s="30" t="s">
        <v>457</v>
      </c>
      <c r="B68" s="48" t="s">
        <v>15</v>
      </c>
      <c r="C68" s="31" t="s">
        <v>1</v>
      </c>
      <c r="D68" s="44"/>
      <c r="E68" s="44"/>
      <c r="F68" s="30"/>
    </row>
    <row r="69" spans="1:7" s="7" customFormat="1" ht="14" x14ac:dyDescent="0.15">
      <c r="A69" s="32"/>
      <c r="B69" s="48" t="s">
        <v>15</v>
      </c>
      <c r="C69" s="32"/>
      <c r="D69" s="44"/>
      <c r="E69" s="44"/>
      <c r="F69" s="30"/>
    </row>
    <row r="70" spans="1:7" s="7" customFormat="1" ht="14" x14ac:dyDescent="0.15">
      <c r="A70" s="32"/>
      <c r="B70" s="48" t="s">
        <v>15</v>
      </c>
      <c r="C70" s="30"/>
      <c r="D70" s="44"/>
      <c r="E70" s="44"/>
      <c r="F70" s="30"/>
    </row>
    <row r="71" spans="1:7" s="7" customFormat="1" ht="14" x14ac:dyDescent="0.15">
      <c r="A71" s="32"/>
      <c r="B71" s="48" t="s">
        <v>15</v>
      </c>
      <c r="C71" s="30"/>
      <c r="D71" s="44"/>
      <c r="E71" s="44"/>
      <c r="F71" s="30"/>
    </row>
    <row r="72" spans="1:7" s="7" customFormat="1" ht="14" x14ac:dyDescent="0.15">
      <c r="A72" s="32"/>
      <c r="B72" s="48" t="s">
        <v>15</v>
      </c>
      <c r="C72" s="30"/>
      <c r="D72" s="44"/>
      <c r="E72" s="44"/>
      <c r="F72" s="30"/>
    </row>
    <row r="73" spans="1:7" s="7" customFormat="1" ht="14" x14ac:dyDescent="0.15">
      <c r="A73" s="32"/>
      <c r="B73" s="48" t="s">
        <v>15</v>
      </c>
      <c r="C73" s="30"/>
      <c r="D73" s="44"/>
      <c r="E73" s="44"/>
      <c r="F73" s="30"/>
    </row>
    <row r="74" spans="1:7" s="7" customFormat="1" ht="21" customHeight="1" x14ac:dyDescent="0.15">
      <c r="A74" s="42" t="s">
        <v>396</v>
      </c>
      <c r="B74" s="12"/>
      <c r="C74" s="11"/>
      <c r="D74" s="11"/>
      <c r="E74" s="11"/>
      <c r="F74" s="21"/>
      <c r="G74" s="83"/>
    </row>
    <row r="75" spans="1:7" s="7" customFormat="1" ht="34" customHeight="1" x14ac:dyDescent="0.15">
      <c r="A75" s="109" t="s">
        <v>439</v>
      </c>
      <c r="B75" s="109"/>
      <c r="C75" s="109"/>
      <c r="D75" s="109"/>
      <c r="E75" s="109"/>
      <c r="F75" s="109"/>
      <c r="G75" s="109"/>
    </row>
    <row r="76" spans="1:7" s="7" customFormat="1" ht="13" x14ac:dyDescent="0.15">
      <c r="A76" s="34" t="s">
        <v>19</v>
      </c>
      <c r="B76" s="57"/>
      <c r="C76" s="35"/>
      <c r="D76" s="45"/>
      <c r="E76" s="45"/>
      <c r="F76" s="35"/>
      <c r="G76" s="98"/>
    </row>
    <row r="77" spans="1:7" s="7" customFormat="1" ht="117" customHeight="1" x14ac:dyDescent="0.15">
      <c r="A77" s="30" t="s">
        <v>42</v>
      </c>
      <c r="B77" s="48" t="s">
        <v>15</v>
      </c>
      <c r="C77" s="90" t="s">
        <v>472</v>
      </c>
      <c r="D77" s="44"/>
      <c r="E77" s="44"/>
      <c r="F77" s="48" t="str">
        <f>'Company &amp; Facility 1'!G131</f>
        <v>This is an issue of high concern per standard section 8.3 Monitor &amp; Verify Performance. The response must be "Yes" for both applicants and non-applicant final manufacturing stage facilities prior to certification.</v>
      </c>
      <c r="G77" s="77" t="str">
        <f>IF(B77="No","Yes, and CAP must be closed prior to certification",IF(B77="No - CAP Developed","Yes, and CAP must be closed prior to certification",IF(B77="[select]","Please respond in column B",IF(B77="In progress", "Yes, and CAP must be closed prior to certification","No"))))</f>
        <v>Please respond in column B</v>
      </c>
    </row>
    <row r="78" spans="1:7" s="7" customFormat="1" ht="74" customHeight="1" x14ac:dyDescent="0.15">
      <c r="A78" s="30" t="s">
        <v>43</v>
      </c>
      <c r="B78" s="48" t="s">
        <v>15</v>
      </c>
      <c r="C78" s="33" t="s">
        <v>123</v>
      </c>
      <c r="D78" s="44"/>
      <c r="E78" s="44"/>
      <c r="F78" s="48" t="str">
        <f>'Company &amp; Facility 1'!G132</f>
        <v>This is an issue of high concern per standard section 8.3 Monitor &amp; Verify Performance. If applicable, the response must be "True" for both applicants and non-applicant final manufacturing stage facilities prior to certification.</v>
      </c>
      <c r="G78" s="77" t="str">
        <f>IF(B78="False","Yes, and CAP must be closed prior to certification",IF(B78="[select]","Please respond in column B","No"))</f>
        <v>Please respond in column B</v>
      </c>
    </row>
    <row r="79" spans="1:7" s="7" customFormat="1" ht="13" x14ac:dyDescent="0.15">
      <c r="A79" s="38" t="s">
        <v>20</v>
      </c>
      <c r="B79" s="58"/>
      <c r="C79" s="35"/>
      <c r="D79" s="45"/>
      <c r="E79" s="45"/>
      <c r="F79" s="35"/>
      <c r="G79" s="98"/>
    </row>
    <row r="80" spans="1:7" s="7" customFormat="1" ht="70" x14ac:dyDescent="0.15">
      <c r="A80" s="35"/>
      <c r="B80" s="48" t="s">
        <v>15</v>
      </c>
      <c r="C80" s="30" t="s">
        <v>65</v>
      </c>
      <c r="D80" s="44"/>
      <c r="E80" s="44"/>
      <c r="F80" s="48" t="str">
        <f>'Company &amp; Facility 1'!G134</f>
        <v>All points below are issues of high concern per standard section 8.3 Monitor &amp; Verify Performance. All responses must be "Yes" for both applicants and non-applicant final manufacturing stage facilities prior to certification.</v>
      </c>
      <c r="G80" s="77" t="str">
        <f>IF(B80="No","Yes, and CAP must be closed prior to certification",IF(B80="No - CAP Developed","Yes, and CAP must be closed prior to certification",IF(B80="[select]","Please respond in column B",IF(B80="In progress", "Yes, and CAP must be closed prior to certification","No"))))</f>
        <v>Please respond in column B</v>
      </c>
    </row>
    <row r="81" spans="1:7" s="7" customFormat="1" ht="42" x14ac:dyDescent="0.15">
      <c r="A81" s="30" t="s">
        <v>46</v>
      </c>
      <c r="B81" s="48" t="s">
        <v>15</v>
      </c>
      <c r="C81" s="6" t="s">
        <v>109</v>
      </c>
      <c r="D81" s="44"/>
      <c r="E81" s="44"/>
      <c r="F81" s="30"/>
      <c r="G81" s="77" t="str">
        <f t="shared" ref="G81:G90" si="2">IF(B81="No","Yes, and CAP must be closed prior to certification",IF(B81="No - CAP Developed","Yes, and CAP must be closed prior to certification",IF(B81="[select]","Please respond in column B",IF(B81="In progress", "Yes, and CAP must be closed prior to certification","No"))))</f>
        <v>Please respond in column B</v>
      </c>
    </row>
    <row r="82" spans="1:7" s="7" customFormat="1" ht="28" x14ac:dyDescent="0.15">
      <c r="A82" s="30" t="s">
        <v>47</v>
      </c>
      <c r="B82" s="48" t="s">
        <v>15</v>
      </c>
      <c r="C82" s="40" t="s">
        <v>54</v>
      </c>
      <c r="D82" s="44"/>
      <c r="E82" s="44"/>
      <c r="F82" s="30"/>
      <c r="G82" s="77" t="str">
        <f t="shared" si="2"/>
        <v>Please respond in column B</v>
      </c>
    </row>
    <row r="83" spans="1:7" s="7" customFormat="1" ht="28" x14ac:dyDescent="0.15">
      <c r="A83" s="30" t="s">
        <v>391</v>
      </c>
      <c r="B83" s="48" t="s">
        <v>15</v>
      </c>
      <c r="C83" s="40" t="s">
        <v>124</v>
      </c>
      <c r="D83" s="44"/>
      <c r="E83" s="44"/>
      <c r="F83" s="30"/>
      <c r="G83" s="77" t="str">
        <f t="shared" si="2"/>
        <v>Please respond in column B</v>
      </c>
    </row>
    <row r="84" spans="1:7" s="7" customFormat="1" ht="28" x14ac:dyDescent="0.15">
      <c r="A84" s="30" t="s">
        <v>48</v>
      </c>
      <c r="B84" s="48" t="s">
        <v>15</v>
      </c>
      <c r="C84" s="40" t="s">
        <v>125</v>
      </c>
      <c r="D84" s="44"/>
      <c r="E84" s="44"/>
      <c r="F84" s="30"/>
      <c r="G84" s="77" t="str">
        <f t="shared" si="2"/>
        <v>Please respond in column B</v>
      </c>
    </row>
    <row r="85" spans="1:7" s="7" customFormat="1" ht="28" x14ac:dyDescent="0.15">
      <c r="A85" s="30" t="s">
        <v>49</v>
      </c>
      <c r="B85" s="48" t="s">
        <v>15</v>
      </c>
      <c r="C85" s="40" t="s">
        <v>55</v>
      </c>
      <c r="D85" s="44"/>
      <c r="E85" s="44"/>
      <c r="F85" s="30"/>
      <c r="G85" s="77" t="str">
        <f t="shared" si="2"/>
        <v>Please respond in column B</v>
      </c>
    </row>
    <row r="86" spans="1:7" s="7" customFormat="1" ht="42" x14ac:dyDescent="0.15">
      <c r="A86" s="30" t="s">
        <v>50</v>
      </c>
      <c r="B86" s="48" t="s">
        <v>15</v>
      </c>
      <c r="C86" s="40" t="s">
        <v>126</v>
      </c>
      <c r="D86" s="44"/>
      <c r="E86" s="44"/>
      <c r="F86" s="30"/>
      <c r="G86" s="77" t="str">
        <f t="shared" si="2"/>
        <v>Please respond in column B</v>
      </c>
    </row>
    <row r="87" spans="1:7" s="7" customFormat="1" ht="56" x14ac:dyDescent="0.15">
      <c r="A87" s="30" t="s">
        <v>51</v>
      </c>
      <c r="B87" s="48" t="s">
        <v>15</v>
      </c>
      <c r="C87" s="40" t="s">
        <v>127</v>
      </c>
      <c r="D87" s="44"/>
      <c r="E87" s="44"/>
      <c r="F87" s="30"/>
      <c r="G87" s="77" t="str">
        <f t="shared" si="2"/>
        <v>Please respond in column B</v>
      </c>
    </row>
    <row r="88" spans="1:7" s="7" customFormat="1" ht="42" x14ac:dyDescent="0.15">
      <c r="A88" s="30" t="s">
        <v>52</v>
      </c>
      <c r="B88" s="48" t="s">
        <v>15</v>
      </c>
      <c r="C88" s="40" t="s">
        <v>56</v>
      </c>
      <c r="D88" s="44"/>
      <c r="E88" s="44"/>
      <c r="F88" s="30"/>
      <c r="G88" s="77" t="str">
        <f t="shared" si="2"/>
        <v>Please respond in column B</v>
      </c>
    </row>
    <row r="89" spans="1:7" s="7" customFormat="1" ht="42" x14ac:dyDescent="0.15">
      <c r="A89" s="30" t="s">
        <v>143</v>
      </c>
      <c r="B89" s="48" t="s">
        <v>15</v>
      </c>
      <c r="C89" s="40" t="s">
        <v>57</v>
      </c>
      <c r="D89" s="44"/>
      <c r="E89" s="44"/>
      <c r="F89" s="30"/>
      <c r="G89" s="77" t="str">
        <f t="shared" si="2"/>
        <v>Please respond in column B</v>
      </c>
    </row>
    <row r="90" spans="1:7" s="7" customFormat="1" ht="42" x14ac:dyDescent="0.15">
      <c r="A90" s="30" t="s">
        <v>144</v>
      </c>
      <c r="B90" s="48" t="s">
        <v>15</v>
      </c>
      <c r="C90" s="40" t="s">
        <v>53</v>
      </c>
      <c r="D90" s="44"/>
      <c r="E90" s="44"/>
      <c r="F90" s="30"/>
      <c r="G90" s="77" t="str">
        <f t="shared" si="2"/>
        <v>Please respond in column B</v>
      </c>
    </row>
  </sheetData>
  <sheetProtection formatCells="0" formatColumns="0" formatRows="0" insertHyperlinks="0" autoFilter="0"/>
  <autoFilter ref="A18:G18" xr:uid="{B2AEC6C0-754E-A74B-8498-A6102E899843}"/>
  <mergeCells count="15">
    <mergeCell ref="A20:G20"/>
    <mergeCell ref="A75:G75"/>
    <mergeCell ref="B16:C16"/>
    <mergeCell ref="B9:C9"/>
    <mergeCell ref="B10:C10"/>
    <mergeCell ref="B11:C11"/>
    <mergeCell ref="B12:C12"/>
    <mergeCell ref="B13:C13"/>
    <mergeCell ref="B14:C14"/>
    <mergeCell ref="B8:C8"/>
    <mergeCell ref="A2:F2"/>
    <mergeCell ref="A3:F3"/>
    <mergeCell ref="B5:C5"/>
    <mergeCell ref="B6:C6"/>
    <mergeCell ref="B7:C7"/>
  </mergeCells>
  <conditionalFormatting sqref="A11:A12 A14 A16 B15">
    <cfRule type="expression" dxfId="3" priority="3">
      <formula>ISBLANK(#REF!)</formula>
    </cfRule>
    <cfRule type="expression" dxfId="2" priority="4">
      <formula>ISBLANK(#REF!)</formula>
    </cfRule>
  </conditionalFormatting>
  <conditionalFormatting sqref="A13">
    <cfRule type="expression" dxfId="1" priority="1">
      <formula>ISBLANK(#REF!)</formula>
    </cfRule>
    <cfRule type="expression" dxfId="0" priority="2">
      <formula>ISBLANK(#REF!)</formula>
    </cfRule>
  </conditionalFormatting>
  <hyperlinks>
    <hyperlink ref="F4" r:id="rId1" xr:uid="{E0F89934-689E-1949-80BA-424214A654F7}"/>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DC363B25-62E8-4E47-9768-5B9121E4E85F}">
          <x14:formula1>
            <xm:f>'pick list'!$B$1:$B$4</xm:f>
          </x14:formula1>
          <xm:sqref>B13</xm:sqref>
        </x14:dataValidation>
        <x14:dataValidation type="list" allowBlank="1" showInputMessage="1" showErrorMessage="1" xr:uid="{86998A2B-175C-4941-B71F-CB06010895DF}">
          <x14:formula1>
            <xm:f>'pick list'!$C$1:$C$210</xm:f>
          </x14:formula1>
          <xm:sqref>E7:E8 B8:C8</xm:sqref>
        </x14:dataValidation>
        <x14:dataValidation type="list" allowBlank="1" showInputMessage="1" showErrorMessage="1" xr:uid="{405126BB-7044-BD47-BB9F-031BF75C34A0}">
          <x14:formula1>
            <xm:f>'pick list'!$A$1:$A$7</xm:f>
          </x14:formula1>
          <xm:sqref>B65 B57:B58 B41:B47 B62:B63 B85:B88</xm:sqref>
        </x14:dataValidation>
        <x14:dataValidation type="list" allowBlank="1" showInputMessage="1" showErrorMessage="1" xr:uid="{F97AF5E5-DAEE-4D46-B393-600BEF80A49B}">
          <x14:formula1>
            <xm:f>'pick list'!$A$21:$A$24</xm:f>
          </x14:formula1>
          <xm:sqref>B78</xm:sqref>
        </x14:dataValidation>
        <x14:dataValidation type="list" allowBlank="1" showInputMessage="1" showErrorMessage="1" xr:uid="{5F57B1BF-B2C9-3A4F-9513-27563E48871E}">
          <x14:formula1>
            <xm:f>'pick list'!$A$1:$A$6</xm:f>
          </x14:formula1>
          <xm:sqref>B22:B23 B25:B29 B31:B39 B49:B51 B53:B56 B59:B61 B64 B66 B68:B73 B77 B89:B90 B80:B84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B6110-8030-0A47-AE9F-B1EE964B2941}">
  <dimension ref="A1:O102"/>
  <sheetViews>
    <sheetView zoomScale="110" zoomScaleNormal="110" workbookViewId="0">
      <selection activeCell="B4" sqref="B4"/>
    </sheetView>
  </sheetViews>
  <sheetFormatPr baseColWidth="10" defaultRowHeight="16" x14ac:dyDescent="0.2"/>
  <cols>
    <col min="1" max="1" width="5" style="15" customWidth="1"/>
    <col min="2" max="2" width="37.5" style="15" customWidth="1"/>
    <col min="3" max="3" width="25.83203125" style="15" customWidth="1"/>
    <col min="4" max="4" width="33.6640625" style="15" customWidth="1"/>
    <col min="5" max="5" width="39.83203125" style="15" customWidth="1"/>
    <col min="6" max="6" width="36.83203125" style="15" customWidth="1"/>
    <col min="7" max="7" width="21.83203125" style="15" customWidth="1"/>
    <col min="8" max="8" width="31.83203125" style="15" customWidth="1"/>
    <col min="9" max="9" width="44.83203125" style="15" customWidth="1"/>
    <col min="10" max="11" width="30" style="15" customWidth="1"/>
    <col min="12" max="12" width="30.5" style="15" customWidth="1"/>
    <col min="13" max="13" width="31.1640625" style="15" customWidth="1"/>
    <col min="14" max="14" width="24" style="15" customWidth="1"/>
    <col min="15" max="15" width="33" style="15" customWidth="1"/>
    <col min="16" max="16384" width="10.83203125" style="15"/>
  </cols>
  <sheetData>
    <row r="1" spans="1:15" ht="31" customHeight="1" x14ac:dyDescent="0.2">
      <c r="A1" s="9" t="s">
        <v>3</v>
      </c>
      <c r="B1" s="10"/>
      <c r="C1" s="10"/>
      <c r="D1" s="9"/>
      <c r="E1" s="10"/>
      <c r="F1" s="1"/>
      <c r="G1" s="29"/>
      <c r="H1" s="29"/>
      <c r="I1" s="29"/>
      <c r="J1" s="29"/>
      <c r="K1" s="29"/>
      <c r="L1" s="29"/>
      <c r="M1" s="29"/>
      <c r="N1" s="29"/>
      <c r="O1" s="29"/>
    </row>
    <row r="2" spans="1:15" ht="60" customHeight="1" x14ac:dyDescent="0.2">
      <c r="A2" s="111" t="s">
        <v>414</v>
      </c>
      <c r="B2" s="111"/>
      <c r="C2" s="111"/>
      <c r="D2" s="111"/>
      <c r="E2" s="111"/>
      <c r="F2" s="111"/>
      <c r="G2" s="111"/>
      <c r="H2" s="111"/>
      <c r="I2" s="111"/>
      <c r="J2" s="111"/>
      <c r="K2" s="111"/>
      <c r="L2" s="111"/>
      <c r="M2" s="111"/>
    </row>
    <row r="3" spans="1:15" ht="32" customHeight="1" x14ac:dyDescent="0.2">
      <c r="A3" s="143" t="s">
        <v>566</v>
      </c>
      <c r="B3" s="146"/>
      <c r="C3" s="146"/>
      <c r="D3" s="146"/>
      <c r="E3" s="146"/>
      <c r="F3" s="146"/>
      <c r="G3" s="146"/>
      <c r="H3" s="146"/>
      <c r="I3" s="146"/>
      <c r="J3" s="146"/>
      <c r="K3" s="146"/>
      <c r="L3" s="146"/>
      <c r="M3" s="146"/>
    </row>
    <row r="4" spans="1:15" s="19" customFormat="1" ht="36" customHeight="1" x14ac:dyDescent="0.2">
      <c r="A4" s="96" t="s">
        <v>415</v>
      </c>
      <c r="B4" s="96" t="s">
        <v>448</v>
      </c>
      <c r="C4" s="96" t="s">
        <v>468</v>
      </c>
      <c r="D4" s="96" t="s">
        <v>411</v>
      </c>
      <c r="E4" s="96" t="s">
        <v>407</v>
      </c>
      <c r="F4" s="96" t="s">
        <v>401</v>
      </c>
      <c r="G4" s="96" t="s">
        <v>402</v>
      </c>
      <c r="H4" s="96" t="s">
        <v>403</v>
      </c>
      <c r="I4" s="96" t="s">
        <v>404</v>
      </c>
      <c r="J4" s="96" t="s">
        <v>412</v>
      </c>
      <c r="K4" s="96" t="s">
        <v>405</v>
      </c>
      <c r="L4" s="96" t="s">
        <v>406</v>
      </c>
      <c r="M4" s="96" t="s">
        <v>408</v>
      </c>
      <c r="N4" s="96" t="s">
        <v>410</v>
      </c>
      <c r="O4" s="96" t="s">
        <v>409</v>
      </c>
    </row>
    <row r="5" spans="1:15" x14ac:dyDescent="0.2">
      <c r="A5" s="15">
        <v>1</v>
      </c>
      <c r="B5" s="60"/>
      <c r="C5" s="60"/>
      <c r="D5" s="60"/>
      <c r="E5" s="60"/>
      <c r="F5" s="60"/>
      <c r="G5" s="60"/>
      <c r="H5" s="60"/>
      <c r="I5" s="60"/>
      <c r="J5" s="60"/>
      <c r="K5" s="60"/>
      <c r="L5" s="60"/>
      <c r="M5" s="60"/>
      <c r="N5" s="60"/>
      <c r="O5" s="60"/>
    </row>
    <row r="6" spans="1:15" x14ac:dyDescent="0.2">
      <c r="A6" s="15">
        <v>2</v>
      </c>
      <c r="B6" s="60"/>
      <c r="C6" s="60"/>
      <c r="D6" s="60"/>
      <c r="E6" s="60"/>
      <c r="F6" s="60"/>
      <c r="G6" s="60"/>
      <c r="H6" s="60"/>
      <c r="I6" s="60"/>
      <c r="J6" s="60"/>
      <c r="K6" s="60"/>
      <c r="L6" s="60"/>
      <c r="M6" s="60"/>
      <c r="N6" s="60"/>
      <c r="O6" s="60"/>
    </row>
    <row r="7" spans="1:15" x14ac:dyDescent="0.2">
      <c r="A7" s="15">
        <v>3</v>
      </c>
      <c r="B7" s="60"/>
      <c r="C7" s="60"/>
      <c r="D7" s="60"/>
      <c r="E7" s="60"/>
      <c r="F7" s="60"/>
      <c r="G7" s="60"/>
      <c r="H7" s="60"/>
      <c r="I7" s="60"/>
      <c r="J7" s="60"/>
      <c r="K7" s="60"/>
      <c r="L7" s="60"/>
      <c r="M7" s="60"/>
      <c r="N7" s="60"/>
      <c r="O7" s="60"/>
    </row>
    <row r="8" spans="1:15" x14ac:dyDescent="0.2">
      <c r="A8" s="15">
        <v>4</v>
      </c>
      <c r="B8" s="60"/>
      <c r="C8" s="60"/>
      <c r="D8" s="60"/>
      <c r="E8" s="60"/>
      <c r="F8" s="60"/>
      <c r="G8" s="60"/>
      <c r="H8" s="60"/>
      <c r="I8" s="60"/>
      <c r="J8" s="60"/>
      <c r="K8" s="60"/>
      <c r="L8" s="60"/>
      <c r="M8" s="60"/>
      <c r="N8" s="60"/>
      <c r="O8" s="60"/>
    </row>
    <row r="9" spans="1:15" x14ac:dyDescent="0.2">
      <c r="A9" s="15">
        <v>5</v>
      </c>
      <c r="B9" s="60"/>
      <c r="C9" s="60"/>
      <c r="D9" s="60"/>
      <c r="E9" s="60"/>
      <c r="F9" s="60"/>
      <c r="G9" s="60"/>
      <c r="H9" s="60"/>
      <c r="I9" s="60"/>
      <c r="J9" s="60"/>
      <c r="K9" s="60"/>
      <c r="L9" s="60"/>
      <c r="M9" s="60"/>
      <c r="N9" s="60"/>
      <c r="O9" s="60"/>
    </row>
    <row r="10" spans="1:15" x14ac:dyDescent="0.2">
      <c r="A10" s="15">
        <v>6</v>
      </c>
      <c r="B10" s="60"/>
      <c r="C10" s="60"/>
      <c r="D10" s="60"/>
      <c r="E10" s="60"/>
      <c r="F10" s="60"/>
      <c r="G10" s="60"/>
      <c r="H10" s="60"/>
      <c r="I10" s="60"/>
      <c r="J10" s="60"/>
      <c r="K10" s="60"/>
      <c r="L10" s="60"/>
      <c r="M10" s="60"/>
      <c r="N10" s="60"/>
      <c r="O10" s="60"/>
    </row>
    <row r="11" spans="1:15" x14ac:dyDescent="0.2">
      <c r="A11" s="15">
        <v>7</v>
      </c>
      <c r="B11" s="60"/>
      <c r="C11" s="60"/>
      <c r="D11" s="60"/>
      <c r="E11" s="60"/>
      <c r="F11" s="60"/>
      <c r="G11" s="60"/>
      <c r="H11" s="60"/>
      <c r="I11" s="60"/>
      <c r="J11" s="60"/>
      <c r="K11" s="60"/>
      <c r="L11" s="60"/>
      <c r="M11" s="60"/>
      <c r="N11" s="60"/>
      <c r="O11" s="60"/>
    </row>
    <row r="12" spans="1:15" x14ac:dyDescent="0.2">
      <c r="A12" s="15">
        <v>8</v>
      </c>
      <c r="B12" s="60"/>
      <c r="C12" s="60"/>
      <c r="D12" s="60"/>
      <c r="E12" s="60"/>
      <c r="F12" s="60"/>
      <c r="G12" s="60"/>
      <c r="H12" s="60"/>
      <c r="I12" s="60"/>
      <c r="J12" s="60"/>
      <c r="K12" s="60"/>
      <c r="L12" s="60"/>
      <c r="M12" s="60"/>
      <c r="N12" s="60"/>
      <c r="O12" s="60"/>
    </row>
    <row r="13" spans="1:15" x14ac:dyDescent="0.2">
      <c r="A13" s="15">
        <v>9</v>
      </c>
      <c r="B13" s="60"/>
      <c r="C13" s="60"/>
      <c r="D13" s="60"/>
      <c r="E13" s="60"/>
      <c r="F13" s="60"/>
      <c r="G13" s="60"/>
      <c r="H13" s="60"/>
      <c r="I13" s="60"/>
      <c r="J13" s="60"/>
      <c r="K13" s="60"/>
      <c r="L13" s="60"/>
      <c r="M13" s="60"/>
      <c r="N13" s="60"/>
      <c r="O13" s="60"/>
    </row>
    <row r="14" spans="1:15" x14ac:dyDescent="0.2">
      <c r="A14" s="15">
        <v>10</v>
      </c>
      <c r="B14" s="60"/>
      <c r="C14" s="60"/>
      <c r="D14" s="60"/>
      <c r="E14" s="60"/>
      <c r="F14" s="60"/>
      <c r="G14" s="60"/>
      <c r="H14" s="60"/>
      <c r="I14" s="60"/>
      <c r="J14" s="60"/>
      <c r="K14" s="60"/>
      <c r="L14" s="60"/>
      <c r="M14" s="60"/>
      <c r="N14" s="60"/>
      <c r="O14" s="60"/>
    </row>
    <row r="15" spans="1:15" x14ac:dyDescent="0.2">
      <c r="A15" s="15">
        <v>11</v>
      </c>
      <c r="B15" s="60"/>
      <c r="C15" s="60"/>
      <c r="D15" s="60"/>
      <c r="E15" s="60"/>
      <c r="F15" s="60"/>
      <c r="G15" s="60"/>
      <c r="H15" s="60"/>
      <c r="I15" s="60"/>
      <c r="J15" s="60"/>
      <c r="K15" s="60"/>
      <c r="L15" s="60"/>
      <c r="M15" s="60"/>
      <c r="N15" s="60"/>
      <c r="O15" s="60"/>
    </row>
    <row r="16" spans="1:15" x14ac:dyDescent="0.2">
      <c r="A16" s="15">
        <v>12</v>
      </c>
      <c r="B16" s="60"/>
      <c r="C16" s="60"/>
      <c r="D16" s="60"/>
      <c r="E16" s="60"/>
      <c r="F16" s="60"/>
      <c r="G16" s="60"/>
      <c r="H16" s="60"/>
      <c r="I16" s="60"/>
      <c r="J16" s="60"/>
      <c r="K16" s="60"/>
      <c r="L16" s="60"/>
      <c r="M16" s="60"/>
      <c r="N16" s="60"/>
      <c r="O16" s="60"/>
    </row>
    <row r="17" spans="1:15" x14ac:dyDescent="0.2">
      <c r="A17" s="15">
        <v>13</v>
      </c>
      <c r="B17" s="60"/>
      <c r="C17" s="60"/>
      <c r="D17" s="60"/>
      <c r="E17" s="60"/>
      <c r="F17" s="60"/>
      <c r="G17" s="60"/>
      <c r="H17" s="60"/>
      <c r="I17" s="60"/>
      <c r="J17" s="60"/>
      <c r="K17" s="60"/>
      <c r="L17" s="60"/>
      <c r="M17" s="60"/>
      <c r="N17" s="60"/>
      <c r="O17" s="60"/>
    </row>
    <row r="18" spans="1:15" x14ac:dyDescent="0.2">
      <c r="A18" s="15">
        <v>14</v>
      </c>
      <c r="B18" s="60"/>
      <c r="C18" s="60"/>
      <c r="D18" s="60"/>
      <c r="E18" s="60"/>
      <c r="F18" s="60"/>
      <c r="G18" s="60"/>
      <c r="H18" s="60"/>
      <c r="I18" s="60"/>
      <c r="J18" s="60"/>
      <c r="K18" s="60"/>
      <c r="L18" s="60"/>
      <c r="M18" s="60"/>
      <c r="N18" s="60"/>
      <c r="O18" s="60"/>
    </row>
    <row r="19" spans="1:15" x14ac:dyDescent="0.2">
      <c r="A19" s="15">
        <v>15</v>
      </c>
      <c r="B19" s="60"/>
      <c r="C19" s="60"/>
      <c r="D19" s="60"/>
      <c r="E19" s="60"/>
      <c r="F19" s="60"/>
      <c r="G19" s="60"/>
      <c r="H19" s="60"/>
      <c r="I19" s="60"/>
      <c r="J19" s="60"/>
      <c r="K19" s="60"/>
      <c r="L19" s="60"/>
      <c r="M19" s="60"/>
      <c r="N19" s="60"/>
      <c r="O19" s="60"/>
    </row>
    <row r="20" spans="1:15" x14ac:dyDescent="0.2">
      <c r="A20" s="15">
        <v>16</v>
      </c>
      <c r="B20" s="60"/>
      <c r="C20" s="60"/>
      <c r="D20" s="60"/>
      <c r="E20" s="60"/>
      <c r="F20" s="60"/>
      <c r="G20" s="60"/>
      <c r="H20" s="60"/>
      <c r="I20" s="60"/>
      <c r="J20" s="60"/>
      <c r="K20" s="60"/>
      <c r="L20" s="60"/>
      <c r="M20" s="60"/>
      <c r="N20" s="60"/>
      <c r="O20" s="60"/>
    </row>
    <row r="21" spans="1:15" x14ac:dyDescent="0.2">
      <c r="A21" s="15">
        <v>17</v>
      </c>
      <c r="B21" s="60"/>
      <c r="C21" s="60"/>
      <c r="D21" s="60"/>
      <c r="E21" s="60"/>
      <c r="F21" s="60"/>
      <c r="G21" s="60"/>
      <c r="H21" s="60"/>
      <c r="I21" s="60"/>
      <c r="J21" s="60"/>
      <c r="K21" s="60"/>
      <c r="L21" s="60"/>
      <c r="M21" s="60"/>
      <c r="N21" s="60"/>
      <c r="O21" s="60"/>
    </row>
    <row r="22" spans="1:15" x14ac:dyDescent="0.2">
      <c r="A22" s="15">
        <v>18</v>
      </c>
      <c r="B22" s="60"/>
      <c r="C22" s="60"/>
      <c r="D22" s="60"/>
      <c r="E22" s="60"/>
      <c r="F22" s="60"/>
      <c r="G22" s="60"/>
      <c r="H22" s="60"/>
      <c r="I22" s="60"/>
      <c r="J22" s="60"/>
      <c r="K22" s="60"/>
      <c r="L22" s="60"/>
      <c r="M22" s="60"/>
      <c r="N22" s="60"/>
      <c r="O22" s="60"/>
    </row>
    <row r="23" spans="1:15" x14ac:dyDescent="0.2">
      <c r="A23" s="15">
        <v>19</v>
      </c>
      <c r="B23" s="60"/>
      <c r="C23" s="60"/>
      <c r="D23" s="60"/>
      <c r="E23" s="60"/>
      <c r="F23" s="60"/>
      <c r="G23" s="60"/>
      <c r="H23" s="60"/>
      <c r="I23" s="60"/>
      <c r="J23" s="60"/>
      <c r="K23" s="60"/>
      <c r="L23" s="60"/>
      <c r="M23" s="60"/>
      <c r="N23" s="60"/>
      <c r="O23" s="60"/>
    </row>
    <row r="24" spans="1:15" x14ac:dyDescent="0.2">
      <c r="A24" s="15">
        <v>20</v>
      </c>
      <c r="B24" s="60"/>
      <c r="C24" s="60"/>
      <c r="D24" s="60"/>
      <c r="E24" s="60"/>
      <c r="F24" s="60"/>
      <c r="G24" s="60"/>
      <c r="H24" s="60"/>
      <c r="I24" s="60"/>
      <c r="J24" s="60"/>
      <c r="K24" s="60"/>
      <c r="L24" s="60"/>
      <c r="M24" s="60"/>
      <c r="N24" s="60"/>
      <c r="O24" s="60"/>
    </row>
    <row r="25" spans="1:15" x14ac:dyDescent="0.2">
      <c r="B25" s="60"/>
      <c r="C25" s="60"/>
      <c r="D25" s="60"/>
      <c r="E25" s="60"/>
      <c r="F25" s="60"/>
      <c r="G25" s="60"/>
      <c r="H25" s="60"/>
      <c r="I25" s="60"/>
      <c r="J25" s="60"/>
      <c r="K25" s="60"/>
      <c r="L25" s="60"/>
      <c r="M25" s="60"/>
      <c r="N25" s="60"/>
      <c r="O25" s="60"/>
    </row>
    <row r="26" spans="1:15" x14ac:dyDescent="0.2">
      <c r="B26" s="60"/>
      <c r="C26" s="60"/>
      <c r="D26" s="60"/>
      <c r="E26" s="60"/>
      <c r="F26" s="60"/>
      <c r="G26" s="60"/>
      <c r="H26" s="60"/>
      <c r="I26" s="60"/>
      <c r="J26" s="60"/>
      <c r="K26" s="60"/>
      <c r="L26" s="60"/>
      <c r="M26" s="60"/>
      <c r="N26" s="60"/>
      <c r="O26" s="60"/>
    </row>
    <row r="27" spans="1:15" x14ac:dyDescent="0.2">
      <c r="B27" s="60"/>
      <c r="C27" s="60"/>
      <c r="D27" s="60"/>
      <c r="E27" s="60"/>
      <c r="F27" s="60"/>
      <c r="G27" s="60"/>
      <c r="H27" s="60"/>
      <c r="I27" s="60"/>
      <c r="J27" s="60"/>
      <c r="K27" s="60"/>
      <c r="L27" s="60"/>
      <c r="M27" s="60"/>
      <c r="N27" s="60"/>
      <c r="O27" s="60"/>
    </row>
    <row r="28" spans="1:15" x14ac:dyDescent="0.2">
      <c r="B28" s="60"/>
      <c r="C28" s="60"/>
      <c r="D28" s="60"/>
      <c r="E28" s="60"/>
      <c r="F28" s="60"/>
      <c r="G28" s="60"/>
      <c r="H28" s="60"/>
      <c r="I28" s="60"/>
      <c r="J28" s="60"/>
      <c r="K28" s="60"/>
      <c r="L28" s="60"/>
      <c r="M28" s="60"/>
      <c r="N28" s="60"/>
      <c r="O28" s="60"/>
    </row>
    <row r="29" spans="1:15" x14ac:dyDescent="0.2">
      <c r="B29" s="60"/>
      <c r="C29" s="60"/>
      <c r="D29" s="60"/>
      <c r="E29" s="60"/>
      <c r="F29" s="60"/>
      <c r="G29" s="60"/>
      <c r="H29" s="60"/>
      <c r="I29" s="60"/>
      <c r="J29" s="60"/>
      <c r="K29" s="60"/>
      <c r="L29" s="60"/>
      <c r="M29" s="60"/>
      <c r="N29" s="60"/>
      <c r="O29" s="60"/>
    </row>
    <row r="30" spans="1:15" x14ac:dyDescent="0.2">
      <c r="B30" s="60"/>
      <c r="C30" s="60"/>
      <c r="D30" s="60"/>
      <c r="E30" s="60"/>
      <c r="F30" s="60"/>
      <c r="G30" s="60"/>
      <c r="H30" s="60"/>
      <c r="I30" s="60"/>
      <c r="J30" s="60"/>
      <c r="K30" s="60"/>
      <c r="L30" s="60"/>
      <c r="M30" s="60"/>
      <c r="N30" s="60"/>
      <c r="O30" s="60"/>
    </row>
    <row r="31" spans="1:15" x14ac:dyDescent="0.2">
      <c r="B31" s="60"/>
      <c r="C31" s="60"/>
      <c r="D31" s="60"/>
      <c r="E31" s="60"/>
      <c r="F31" s="60"/>
      <c r="G31" s="60"/>
      <c r="H31" s="60"/>
      <c r="I31" s="60"/>
      <c r="J31" s="60"/>
      <c r="K31" s="60"/>
      <c r="L31" s="60"/>
      <c r="M31" s="60"/>
      <c r="N31" s="60"/>
      <c r="O31" s="60"/>
    </row>
    <row r="32" spans="1:15" x14ac:dyDescent="0.2">
      <c r="B32" s="60"/>
      <c r="C32" s="60"/>
      <c r="D32" s="60"/>
      <c r="E32" s="60"/>
      <c r="F32" s="60"/>
      <c r="G32" s="60"/>
      <c r="H32" s="60"/>
      <c r="I32" s="60"/>
      <c r="J32" s="60"/>
      <c r="K32" s="60"/>
      <c r="L32" s="60"/>
      <c r="M32" s="60"/>
      <c r="N32" s="60"/>
      <c r="O32" s="60"/>
    </row>
    <row r="33" spans="2:15" x14ac:dyDescent="0.2">
      <c r="B33" s="60"/>
      <c r="C33" s="60"/>
      <c r="D33" s="60"/>
      <c r="E33" s="60"/>
      <c r="F33" s="60"/>
      <c r="G33" s="60"/>
      <c r="H33" s="60"/>
      <c r="I33" s="60"/>
      <c r="J33" s="60"/>
      <c r="K33" s="60"/>
      <c r="L33" s="60"/>
      <c r="M33" s="60"/>
      <c r="O33" s="60"/>
    </row>
    <row r="34" spans="2:15" x14ac:dyDescent="0.2">
      <c r="B34" s="60"/>
      <c r="C34" s="60"/>
      <c r="D34" s="60"/>
      <c r="E34" s="60"/>
      <c r="F34" s="60"/>
      <c r="G34" s="60"/>
      <c r="H34" s="60"/>
      <c r="I34" s="60"/>
      <c r="J34" s="60"/>
      <c r="K34" s="60"/>
      <c r="L34" s="60"/>
      <c r="M34" s="60"/>
      <c r="O34" s="60"/>
    </row>
    <row r="35" spans="2:15" x14ac:dyDescent="0.2">
      <c r="B35" s="60"/>
      <c r="C35" s="60"/>
      <c r="D35" s="60"/>
      <c r="E35" s="60"/>
      <c r="F35" s="60"/>
      <c r="G35" s="60"/>
      <c r="H35" s="60"/>
      <c r="I35" s="60"/>
      <c r="J35" s="60"/>
      <c r="K35" s="60"/>
      <c r="L35" s="60"/>
      <c r="M35" s="60"/>
      <c r="O35" s="60"/>
    </row>
    <row r="36" spans="2:15" x14ac:dyDescent="0.2">
      <c r="B36" s="60"/>
      <c r="C36" s="60"/>
      <c r="D36" s="60"/>
      <c r="E36" s="60"/>
      <c r="F36" s="60"/>
      <c r="G36" s="60"/>
      <c r="H36" s="60"/>
      <c r="I36" s="60"/>
      <c r="J36" s="60"/>
      <c r="K36" s="60"/>
      <c r="L36" s="60"/>
      <c r="M36" s="60"/>
      <c r="O36" s="60"/>
    </row>
    <row r="37" spans="2:15" x14ac:dyDescent="0.2">
      <c r="B37" s="60"/>
      <c r="C37" s="60"/>
      <c r="D37" s="60"/>
      <c r="E37" s="60"/>
      <c r="F37" s="60"/>
      <c r="G37" s="60"/>
      <c r="H37" s="60"/>
      <c r="I37" s="60"/>
      <c r="J37" s="60"/>
      <c r="K37" s="60"/>
      <c r="L37" s="60"/>
      <c r="M37" s="60"/>
      <c r="O37" s="60"/>
    </row>
    <row r="38" spans="2:15" x14ac:dyDescent="0.2">
      <c r="B38" s="60"/>
      <c r="C38" s="60"/>
      <c r="D38" s="60"/>
      <c r="E38" s="60"/>
      <c r="F38" s="60"/>
      <c r="G38" s="60"/>
      <c r="H38" s="60"/>
      <c r="I38" s="60"/>
      <c r="J38" s="60"/>
      <c r="K38" s="60"/>
      <c r="L38" s="60"/>
      <c r="M38" s="60"/>
      <c r="O38" s="60"/>
    </row>
    <row r="39" spans="2:15" x14ac:dyDescent="0.2">
      <c r="B39" s="60"/>
      <c r="C39" s="60"/>
      <c r="D39" s="60"/>
      <c r="E39" s="60"/>
      <c r="F39" s="60"/>
      <c r="G39" s="60"/>
      <c r="H39" s="60"/>
      <c r="I39" s="60"/>
      <c r="J39" s="60"/>
      <c r="K39" s="60"/>
      <c r="L39" s="60"/>
      <c r="M39" s="60"/>
      <c r="O39" s="60"/>
    </row>
    <row r="40" spans="2:15" x14ac:dyDescent="0.2">
      <c r="B40" s="60"/>
      <c r="C40" s="60"/>
      <c r="D40" s="60"/>
      <c r="E40" s="60"/>
      <c r="F40" s="60"/>
      <c r="G40" s="60"/>
      <c r="H40" s="60"/>
      <c r="I40" s="60"/>
      <c r="J40" s="60"/>
      <c r="K40" s="60"/>
      <c r="L40" s="60"/>
      <c r="M40" s="60"/>
      <c r="O40" s="60"/>
    </row>
    <row r="41" spans="2:15" x14ac:dyDescent="0.2">
      <c r="B41" s="60"/>
      <c r="C41" s="60"/>
      <c r="D41" s="60"/>
      <c r="E41" s="60"/>
      <c r="F41" s="60"/>
      <c r="G41" s="60"/>
      <c r="H41" s="60"/>
      <c r="I41" s="60"/>
      <c r="J41" s="60"/>
      <c r="K41" s="60"/>
      <c r="L41" s="60"/>
      <c r="M41" s="60"/>
      <c r="O41" s="60"/>
    </row>
    <row r="42" spans="2:15" x14ac:dyDescent="0.2">
      <c r="B42" s="60"/>
      <c r="C42" s="60"/>
      <c r="D42" s="60"/>
      <c r="E42" s="60"/>
      <c r="F42" s="60"/>
      <c r="G42" s="60"/>
      <c r="H42" s="60"/>
      <c r="I42" s="60"/>
      <c r="J42" s="60"/>
      <c r="K42" s="60"/>
      <c r="L42" s="60"/>
      <c r="M42" s="60"/>
      <c r="O42" s="60"/>
    </row>
    <row r="43" spans="2:15" x14ac:dyDescent="0.2">
      <c r="B43" s="60"/>
      <c r="C43" s="60"/>
      <c r="D43" s="60"/>
      <c r="E43" s="60"/>
      <c r="F43" s="60"/>
      <c r="G43" s="60"/>
      <c r="H43" s="60"/>
      <c r="I43" s="60"/>
      <c r="J43" s="60"/>
      <c r="K43" s="60"/>
      <c r="L43" s="60"/>
      <c r="M43" s="60"/>
      <c r="O43" s="60"/>
    </row>
    <row r="44" spans="2:15" x14ac:dyDescent="0.2">
      <c r="B44" s="60"/>
      <c r="C44" s="60"/>
      <c r="D44" s="60"/>
      <c r="E44" s="60"/>
      <c r="F44" s="60"/>
      <c r="G44" s="60"/>
      <c r="H44" s="60"/>
      <c r="I44" s="60"/>
      <c r="J44" s="60"/>
      <c r="K44" s="60"/>
      <c r="L44" s="60"/>
      <c r="M44" s="60"/>
      <c r="O44" s="60"/>
    </row>
    <row r="45" spans="2:15" x14ac:dyDescent="0.2">
      <c r="B45" s="60"/>
      <c r="C45" s="60"/>
      <c r="D45" s="60"/>
      <c r="E45" s="60"/>
      <c r="F45" s="60"/>
      <c r="G45" s="60"/>
      <c r="H45" s="60"/>
      <c r="I45" s="60"/>
      <c r="J45" s="60"/>
      <c r="K45" s="60"/>
      <c r="L45" s="60"/>
      <c r="M45" s="60"/>
      <c r="O45" s="60"/>
    </row>
    <row r="46" spans="2:15" x14ac:dyDescent="0.2">
      <c r="B46" s="60"/>
      <c r="C46" s="60"/>
      <c r="D46" s="60"/>
      <c r="E46" s="60"/>
      <c r="F46" s="60"/>
      <c r="G46" s="60"/>
      <c r="H46" s="60"/>
      <c r="I46" s="60"/>
      <c r="J46" s="60"/>
      <c r="K46" s="60"/>
      <c r="L46" s="60"/>
      <c r="M46" s="60"/>
      <c r="O46" s="60"/>
    </row>
    <row r="47" spans="2:15" x14ac:dyDescent="0.2">
      <c r="B47" s="60"/>
      <c r="C47" s="60"/>
      <c r="D47" s="60"/>
      <c r="E47" s="60"/>
      <c r="F47" s="60"/>
      <c r="G47" s="60"/>
      <c r="H47" s="60"/>
      <c r="I47" s="60"/>
      <c r="J47" s="60"/>
      <c r="K47" s="60"/>
      <c r="L47" s="60"/>
      <c r="M47" s="60"/>
      <c r="O47" s="60"/>
    </row>
    <row r="48" spans="2:15" x14ac:dyDescent="0.2">
      <c r="B48" s="60"/>
      <c r="C48" s="60"/>
      <c r="D48" s="60"/>
      <c r="E48" s="60"/>
      <c r="F48" s="60"/>
      <c r="G48" s="60"/>
      <c r="H48" s="60"/>
      <c r="I48" s="60"/>
      <c r="J48" s="60"/>
      <c r="K48" s="60"/>
      <c r="L48" s="60"/>
      <c r="M48" s="60"/>
      <c r="O48" s="60"/>
    </row>
    <row r="49" spans="2:15" x14ac:dyDescent="0.2">
      <c r="B49" s="60"/>
      <c r="C49" s="60"/>
      <c r="D49" s="60"/>
      <c r="E49" s="60"/>
      <c r="F49" s="60"/>
      <c r="G49" s="60"/>
      <c r="H49" s="60"/>
      <c r="I49" s="60"/>
      <c r="J49" s="60"/>
      <c r="K49" s="60"/>
      <c r="L49" s="60"/>
      <c r="M49" s="60"/>
      <c r="O49" s="60"/>
    </row>
    <row r="50" spans="2:15" x14ac:dyDescent="0.2">
      <c r="B50" s="60"/>
      <c r="C50" s="60"/>
      <c r="D50" s="60"/>
      <c r="E50" s="60"/>
      <c r="F50" s="60"/>
      <c r="G50" s="60"/>
      <c r="H50" s="60"/>
      <c r="I50" s="60"/>
      <c r="J50" s="60"/>
      <c r="K50" s="60"/>
      <c r="L50" s="60"/>
      <c r="M50" s="60"/>
      <c r="O50" s="60"/>
    </row>
    <row r="51" spans="2:15" x14ac:dyDescent="0.2">
      <c r="B51" s="60"/>
      <c r="C51" s="60"/>
      <c r="D51" s="60"/>
      <c r="E51" s="60"/>
      <c r="F51" s="60"/>
      <c r="G51" s="60"/>
      <c r="H51" s="60"/>
      <c r="I51" s="60"/>
      <c r="J51" s="60"/>
      <c r="K51" s="60"/>
      <c r="L51" s="60"/>
      <c r="M51" s="60"/>
      <c r="O51" s="60"/>
    </row>
    <row r="52" spans="2:15" x14ac:dyDescent="0.2">
      <c r="B52" s="60"/>
      <c r="C52" s="60"/>
      <c r="D52" s="60"/>
      <c r="E52" s="60"/>
      <c r="F52" s="60"/>
      <c r="G52" s="60"/>
      <c r="H52" s="60"/>
      <c r="I52" s="60"/>
      <c r="J52" s="60"/>
      <c r="K52" s="60"/>
      <c r="L52" s="60"/>
      <c r="M52" s="60"/>
      <c r="O52" s="60"/>
    </row>
    <row r="53" spans="2:15" x14ac:dyDescent="0.2">
      <c r="B53" s="60"/>
      <c r="C53" s="60"/>
      <c r="D53" s="60"/>
      <c r="E53" s="60"/>
      <c r="F53" s="60"/>
      <c r="G53" s="60"/>
      <c r="H53" s="60"/>
      <c r="I53" s="60"/>
      <c r="J53" s="60"/>
      <c r="K53" s="60"/>
      <c r="L53" s="60"/>
      <c r="M53" s="60"/>
      <c r="O53" s="60"/>
    </row>
    <row r="54" spans="2:15" x14ac:dyDescent="0.2">
      <c r="B54" s="60"/>
      <c r="C54" s="60"/>
      <c r="D54" s="60"/>
      <c r="E54" s="60"/>
      <c r="F54" s="60"/>
      <c r="G54" s="60"/>
      <c r="H54" s="60"/>
      <c r="I54" s="60"/>
      <c r="J54" s="60"/>
      <c r="K54" s="60"/>
      <c r="L54" s="60"/>
      <c r="M54" s="60"/>
      <c r="O54" s="60"/>
    </row>
    <row r="55" spans="2:15" x14ac:dyDescent="0.2">
      <c r="B55" s="60"/>
      <c r="C55" s="60"/>
      <c r="D55" s="60"/>
      <c r="E55" s="60"/>
      <c r="F55" s="60"/>
      <c r="G55" s="60"/>
      <c r="H55" s="60"/>
      <c r="I55" s="60"/>
      <c r="J55" s="60"/>
      <c r="K55" s="60"/>
      <c r="L55" s="60"/>
      <c r="M55" s="60"/>
      <c r="O55" s="60"/>
    </row>
    <row r="56" spans="2:15" x14ac:dyDescent="0.2">
      <c r="B56" s="60"/>
      <c r="C56" s="60"/>
      <c r="D56" s="60"/>
      <c r="E56" s="60"/>
      <c r="F56" s="60"/>
      <c r="G56" s="60"/>
      <c r="H56" s="60"/>
      <c r="I56" s="60"/>
      <c r="J56" s="60"/>
      <c r="K56" s="60"/>
      <c r="L56" s="60"/>
      <c r="M56" s="60"/>
      <c r="O56" s="60"/>
    </row>
    <row r="57" spans="2:15" x14ac:dyDescent="0.2">
      <c r="B57" s="60"/>
      <c r="C57" s="60"/>
      <c r="D57" s="60"/>
      <c r="E57" s="60"/>
      <c r="F57" s="60"/>
      <c r="G57" s="60"/>
      <c r="H57" s="60"/>
      <c r="I57" s="60"/>
      <c r="J57" s="60"/>
      <c r="K57" s="60"/>
      <c r="L57" s="60"/>
      <c r="M57" s="60"/>
      <c r="O57" s="60"/>
    </row>
    <row r="58" spans="2:15" x14ac:dyDescent="0.2">
      <c r="B58" s="60"/>
      <c r="C58" s="60"/>
      <c r="D58" s="60"/>
      <c r="E58" s="60"/>
      <c r="F58" s="60"/>
      <c r="G58" s="60"/>
      <c r="H58" s="60"/>
      <c r="I58" s="60"/>
      <c r="J58" s="60"/>
      <c r="K58" s="60"/>
      <c r="L58" s="60"/>
      <c r="M58" s="60"/>
      <c r="O58" s="60"/>
    </row>
    <row r="59" spans="2:15" x14ac:dyDescent="0.2">
      <c r="B59" s="60"/>
      <c r="C59" s="60"/>
      <c r="D59" s="60"/>
      <c r="E59" s="60"/>
      <c r="F59" s="60"/>
      <c r="G59" s="60"/>
      <c r="H59" s="60"/>
      <c r="I59" s="60"/>
      <c r="J59" s="60"/>
      <c r="K59" s="60"/>
      <c r="L59" s="60"/>
      <c r="M59" s="60"/>
      <c r="O59" s="60"/>
    </row>
    <row r="60" spans="2:15" x14ac:dyDescent="0.2">
      <c r="B60" s="60"/>
      <c r="C60" s="60"/>
      <c r="D60" s="60"/>
      <c r="E60" s="60"/>
      <c r="F60" s="60"/>
      <c r="G60" s="60"/>
      <c r="H60" s="60"/>
      <c r="I60" s="60"/>
      <c r="J60" s="60"/>
      <c r="K60" s="60"/>
      <c r="L60" s="60"/>
      <c r="M60" s="60"/>
      <c r="O60" s="60"/>
    </row>
    <row r="61" spans="2:15" x14ac:dyDescent="0.2">
      <c r="B61" s="60"/>
      <c r="C61" s="60"/>
      <c r="D61" s="60"/>
      <c r="E61" s="60"/>
      <c r="F61" s="60"/>
      <c r="G61" s="60"/>
      <c r="H61" s="60"/>
      <c r="I61" s="60"/>
      <c r="J61" s="60"/>
      <c r="K61" s="60"/>
      <c r="L61" s="60"/>
      <c r="M61" s="60"/>
      <c r="O61" s="60"/>
    </row>
    <row r="62" spans="2:15" x14ac:dyDescent="0.2">
      <c r="B62" s="60"/>
      <c r="C62" s="60"/>
      <c r="D62" s="60"/>
      <c r="E62" s="60"/>
      <c r="F62" s="60"/>
      <c r="G62" s="60"/>
      <c r="H62" s="60"/>
      <c r="I62" s="60"/>
      <c r="J62" s="60"/>
      <c r="K62" s="60"/>
      <c r="L62" s="60"/>
      <c r="M62" s="60"/>
      <c r="O62" s="60"/>
    </row>
    <row r="63" spans="2:15" x14ac:dyDescent="0.2">
      <c r="B63" s="60"/>
      <c r="C63" s="60"/>
      <c r="D63" s="60"/>
      <c r="E63" s="60"/>
      <c r="F63" s="60"/>
      <c r="G63" s="60"/>
      <c r="H63" s="60"/>
      <c r="I63" s="60"/>
      <c r="J63" s="60"/>
      <c r="K63" s="60"/>
      <c r="L63" s="60"/>
      <c r="M63" s="60"/>
      <c r="O63" s="60"/>
    </row>
    <row r="64" spans="2:15" x14ac:dyDescent="0.2">
      <c r="B64" s="60"/>
      <c r="C64" s="60"/>
      <c r="D64" s="60"/>
      <c r="E64" s="60"/>
      <c r="F64" s="60"/>
      <c r="G64" s="60"/>
      <c r="H64" s="60"/>
      <c r="I64" s="60"/>
      <c r="J64" s="60"/>
      <c r="K64" s="60"/>
      <c r="L64" s="60"/>
      <c r="M64" s="60"/>
      <c r="O64" s="60"/>
    </row>
    <row r="65" spans="2:15" x14ac:dyDescent="0.2">
      <c r="B65" s="60"/>
      <c r="C65" s="60"/>
      <c r="D65" s="60"/>
      <c r="E65" s="60"/>
      <c r="F65" s="60"/>
      <c r="G65" s="60"/>
      <c r="H65" s="60"/>
      <c r="I65" s="60"/>
      <c r="J65" s="60"/>
      <c r="K65" s="60"/>
      <c r="L65" s="60"/>
      <c r="M65" s="60"/>
      <c r="O65" s="60"/>
    </row>
    <row r="66" spans="2:15" x14ac:dyDescent="0.2">
      <c r="B66" s="60"/>
      <c r="C66" s="60"/>
      <c r="D66" s="60"/>
      <c r="E66" s="60"/>
      <c r="F66" s="60"/>
      <c r="G66" s="60"/>
      <c r="H66" s="60"/>
      <c r="I66" s="60"/>
      <c r="J66" s="60"/>
      <c r="K66" s="60"/>
      <c r="L66" s="60"/>
      <c r="M66" s="60"/>
      <c r="O66" s="60"/>
    </row>
    <row r="67" spans="2:15" x14ac:dyDescent="0.2">
      <c r="B67" s="60"/>
      <c r="C67" s="60"/>
      <c r="D67" s="60"/>
      <c r="E67" s="60"/>
      <c r="F67" s="60"/>
      <c r="G67" s="60"/>
      <c r="H67" s="60"/>
      <c r="I67" s="60"/>
      <c r="J67" s="60"/>
      <c r="K67" s="60"/>
      <c r="L67" s="60"/>
      <c r="M67" s="60"/>
      <c r="O67" s="60"/>
    </row>
    <row r="68" spans="2:15" x14ac:dyDescent="0.2">
      <c r="B68" s="60"/>
      <c r="C68" s="60"/>
      <c r="D68" s="60"/>
      <c r="E68" s="60"/>
      <c r="F68" s="60"/>
      <c r="G68" s="60"/>
      <c r="H68" s="60"/>
      <c r="I68" s="60"/>
      <c r="J68" s="60"/>
      <c r="K68" s="60"/>
      <c r="L68" s="60"/>
      <c r="M68" s="60"/>
      <c r="O68" s="60"/>
    </row>
    <row r="69" spans="2:15" x14ac:dyDescent="0.2">
      <c r="B69" s="60"/>
      <c r="C69" s="60"/>
      <c r="D69" s="60"/>
      <c r="E69" s="60"/>
      <c r="F69" s="60"/>
      <c r="G69" s="60"/>
      <c r="H69" s="60"/>
      <c r="I69" s="60"/>
      <c r="J69" s="60"/>
      <c r="K69" s="60"/>
      <c r="L69" s="60"/>
      <c r="M69" s="60"/>
      <c r="O69" s="60"/>
    </row>
    <row r="70" spans="2:15" x14ac:dyDescent="0.2">
      <c r="B70" s="60"/>
      <c r="C70" s="60"/>
      <c r="D70" s="60"/>
      <c r="E70" s="60"/>
      <c r="F70" s="60"/>
      <c r="G70" s="60"/>
      <c r="H70" s="60"/>
      <c r="I70" s="60"/>
      <c r="J70" s="60"/>
      <c r="K70" s="60"/>
      <c r="L70" s="60"/>
      <c r="M70" s="60"/>
      <c r="O70" s="60"/>
    </row>
    <row r="71" spans="2:15" x14ac:dyDescent="0.2">
      <c r="B71" s="60"/>
      <c r="C71" s="60"/>
      <c r="D71" s="60"/>
      <c r="E71" s="60"/>
      <c r="F71" s="60"/>
      <c r="G71" s="60"/>
      <c r="H71" s="60"/>
      <c r="I71" s="60"/>
      <c r="J71" s="60"/>
      <c r="K71" s="60"/>
      <c r="L71" s="60"/>
      <c r="M71" s="60"/>
      <c r="O71" s="60"/>
    </row>
    <row r="72" spans="2:15" x14ac:dyDescent="0.2">
      <c r="B72" s="60"/>
      <c r="C72" s="60"/>
      <c r="D72" s="60"/>
      <c r="E72" s="60"/>
      <c r="F72" s="60"/>
      <c r="G72" s="60"/>
      <c r="H72" s="60"/>
      <c r="I72" s="60"/>
      <c r="J72" s="60"/>
      <c r="K72" s="60"/>
      <c r="L72" s="60"/>
      <c r="M72" s="60"/>
      <c r="O72" s="60"/>
    </row>
    <row r="73" spans="2:15" x14ac:dyDescent="0.2">
      <c r="B73" s="60"/>
      <c r="C73" s="60"/>
      <c r="D73" s="60"/>
      <c r="E73" s="60"/>
      <c r="F73" s="60"/>
      <c r="G73" s="60"/>
      <c r="H73" s="60"/>
      <c r="I73" s="60"/>
      <c r="J73" s="60"/>
      <c r="K73" s="60"/>
      <c r="L73" s="60"/>
      <c r="M73" s="60"/>
      <c r="O73" s="60"/>
    </row>
    <row r="74" spans="2:15" x14ac:dyDescent="0.2">
      <c r="O74" s="60"/>
    </row>
    <row r="75" spans="2:15" x14ac:dyDescent="0.2">
      <c r="O75" s="60"/>
    </row>
    <row r="76" spans="2:15" x14ac:dyDescent="0.2">
      <c r="O76" s="60"/>
    </row>
    <row r="77" spans="2:15" x14ac:dyDescent="0.2">
      <c r="O77" s="60"/>
    </row>
    <row r="78" spans="2:15" x14ac:dyDescent="0.2">
      <c r="O78" s="60"/>
    </row>
    <row r="79" spans="2:15" x14ac:dyDescent="0.2">
      <c r="O79" s="60"/>
    </row>
    <row r="80" spans="2:15" x14ac:dyDescent="0.2">
      <c r="O80" s="60"/>
    </row>
    <row r="81" spans="15:15" x14ac:dyDescent="0.2">
      <c r="O81" s="60"/>
    </row>
    <row r="82" spans="15:15" x14ac:dyDescent="0.2">
      <c r="O82" s="60"/>
    </row>
    <row r="83" spans="15:15" x14ac:dyDescent="0.2">
      <c r="O83" s="60"/>
    </row>
    <row r="84" spans="15:15" x14ac:dyDescent="0.2">
      <c r="O84" s="60"/>
    </row>
    <row r="85" spans="15:15" x14ac:dyDescent="0.2">
      <c r="O85" s="60"/>
    </row>
    <row r="86" spans="15:15" x14ac:dyDescent="0.2">
      <c r="O86" s="60"/>
    </row>
    <row r="87" spans="15:15" x14ac:dyDescent="0.2">
      <c r="O87" s="60"/>
    </row>
    <row r="88" spans="15:15" x14ac:dyDescent="0.2">
      <c r="O88" s="60"/>
    </row>
    <row r="89" spans="15:15" x14ac:dyDescent="0.2">
      <c r="O89" s="60"/>
    </row>
    <row r="90" spans="15:15" x14ac:dyDescent="0.2">
      <c r="O90" s="60"/>
    </row>
    <row r="91" spans="15:15" x14ac:dyDescent="0.2">
      <c r="O91" s="60"/>
    </row>
    <row r="92" spans="15:15" x14ac:dyDescent="0.2">
      <c r="O92" s="60"/>
    </row>
    <row r="93" spans="15:15" x14ac:dyDescent="0.2">
      <c r="O93" s="60"/>
    </row>
    <row r="94" spans="15:15" x14ac:dyDescent="0.2">
      <c r="O94" s="60"/>
    </row>
    <row r="95" spans="15:15" x14ac:dyDescent="0.2">
      <c r="O95" s="60"/>
    </row>
    <row r="96" spans="15:15" x14ac:dyDescent="0.2">
      <c r="O96" s="60"/>
    </row>
    <row r="97" spans="15:15" x14ac:dyDescent="0.2">
      <c r="O97" s="60"/>
    </row>
    <row r="98" spans="15:15" x14ac:dyDescent="0.2">
      <c r="O98" s="60"/>
    </row>
    <row r="99" spans="15:15" x14ac:dyDescent="0.2">
      <c r="O99" s="60"/>
    </row>
    <row r="100" spans="15:15" x14ac:dyDescent="0.2">
      <c r="O100" s="60"/>
    </row>
    <row r="101" spans="15:15" x14ac:dyDescent="0.2">
      <c r="O101" s="60"/>
    </row>
    <row r="102" spans="15:15" x14ac:dyDescent="0.2">
      <c r="O102" s="60"/>
    </row>
  </sheetData>
  <sheetProtection formatCells="0" formatColumns="0" formatRows="0" insertColumns="0" insertRows="0" insertHyperlinks="0" deleteColumns="0" deleteRows="0" sort="0" autoFilter="0"/>
  <mergeCells count="2">
    <mergeCell ref="A2:M2"/>
    <mergeCell ref="A3:M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C3149-3B8D-F742-B2F6-557A9EDF918A}">
  <dimension ref="A1:F12"/>
  <sheetViews>
    <sheetView workbookViewId="0">
      <selection sqref="A1:XFD1048576"/>
    </sheetView>
  </sheetViews>
  <sheetFormatPr baseColWidth="10" defaultRowHeight="16" x14ac:dyDescent="0.2"/>
  <cols>
    <col min="1" max="1" width="18.6640625" customWidth="1"/>
    <col min="2" max="2" width="19.33203125" customWidth="1"/>
    <col min="3" max="3" width="27.5" style="80" customWidth="1"/>
    <col min="4" max="4" width="27.6640625" customWidth="1"/>
    <col min="5" max="5" width="40.6640625" style="80" customWidth="1"/>
    <col min="6" max="6" width="29.33203125" customWidth="1"/>
  </cols>
  <sheetData>
    <row r="1" spans="1:6" x14ac:dyDescent="0.2">
      <c r="A1" s="79" t="s">
        <v>458</v>
      </c>
      <c r="B1" s="79" t="s">
        <v>459</v>
      </c>
      <c r="C1" s="79" t="s">
        <v>460</v>
      </c>
      <c r="D1" s="79" t="s">
        <v>463</v>
      </c>
      <c r="E1" s="79" t="s">
        <v>461</v>
      </c>
      <c r="F1" s="79" t="s">
        <v>462</v>
      </c>
    </row>
    <row r="2" spans="1:6" ht="234" customHeight="1" x14ac:dyDescent="0.2">
      <c r="A2" s="81">
        <v>44837</v>
      </c>
      <c r="B2" s="80" t="s">
        <v>467</v>
      </c>
      <c r="C2" s="80" t="s">
        <v>464</v>
      </c>
      <c r="D2" s="80" t="s">
        <v>516</v>
      </c>
      <c r="E2" s="80" t="s">
        <v>476</v>
      </c>
      <c r="F2" s="80" t="s">
        <v>475</v>
      </c>
    </row>
    <row r="3" spans="1:6" ht="51" x14ac:dyDescent="0.2">
      <c r="A3" s="81">
        <v>44837</v>
      </c>
      <c r="B3" t="s">
        <v>466</v>
      </c>
      <c r="E3" s="80" t="s">
        <v>474</v>
      </c>
      <c r="F3" t="s">
        <v>475</v>
      </c>
    </row>
    <row r="4" spans="1:6" ht="17" x14ac:dyDescent="0.2">
      <c r="A4" s="97">
        <v>44879</v>
      </c>
      <c r="B4" t="s">
        <v>485</v>
      </c>
      <c r="D4" t="s">
        <v>519</v>
      </c>
      <c r="E4" s="80" t="s">
        <v>486</v>
      </c>
      <c r="F4" t="s">
        <v>567</v>
      </c>
    </row>
    <row r="5" spans="1:6" ht="119" x14ac:dyDescent="0.2">
      <c r="A5" s="97">
        <v>44879</v>
      </c>
      <c r="B5" t="s">
        <v>485</v>
      </c>
      <c r="D5" t="s">
        <v>518</v>
      </c>
      <c r="E5" s="80" t="s">
        <v>557</v>
      </c>
      <c r="F5" t="s">
        <v>567</v>
      </c>
    </row>
    <row r="6" spans="1:6" ht="34" x14ac:dyDescent="0.2">
      <c r="A6" s="97">
        <v>44879</v>
      </c>
      <c r="B6" t="s">
        <v>485</v>
      </c>
      <c r="C6" s="80" t="s">
        <v>555</v>
      </c>
      <c r="D6" t="s">
        <v>550</v>
      </c>
      <c r="E6" s="80" t="s">
        <v>558</v>
      </c>
      <c r="F6" t="s">
        <v>567</v>
      </c>
    </row>
    <row r="7" spans="1:6" ht="34" x14ac:dyDescent="0.2">
      <c r="A7" s="97">
        <v>44879</v>
      </c>
      <c r="B7" t="s">
        <v>485</v>
      </c>
      <c r="C7" s="80" t="s">
        <v>556</v>
      </c>
      <c r="D7" t="s">
        <v>539</v>
      </c>
      <c r="E7" s="80" t="s">
        <v>551</v>
      </c>
      <c r="F7" t="s">
        <v>567</v>
      </c>
    </row>
    <row r="8" spans="1:6" ht="34" x14ac:dyDescent="0.2">
      <c r="A8" s="97">
        <v>44879</v>
      </c>
      <c r="B8" t="s">
        <v>485</v>
      </c>
      <c r="D8" t="s">
        <v>552</v>
      </c>
      <c r="E8" s="80" t="s">
        <v>558</v>
      </c>
      <c r="F8" t="s">
        <v>567</v>
      </c>
    </row>
    <row r="9" spans="1:6" ht="30" customHeight="1" x14ac:dyDescent="0.2">
      <c r="A9" s="97">
        <v>44879</v>
      </c>
      <c r="B9" t="s">
        <v>485</v>
      </c>
      <c r="C9" s="80" t="s">
        <v>555</v>
      </c>
      <c r="D9" t="s">
        <v>553</v>
      </c>
      <c r="E9" s="80" t="s">
        <v>554</v>
      </c>
      <c r="F9" t="s">
        <v>567</v>
      </c>
    </row>
    <row r="10" spans="1:6" ht="34" x14ac:dyDescent="0.2">
      <c r="A10" s="97">
        <v>44879</v>
      </c>
      <c r="B10" t="s">
        <v>485</v>
      </c>
      <c r="C10" s="80" t="s">
        <v>523</v>
      </c>
      <c r="D10" t="s">
        <v>520</v>
      </c>
      <c r="E10" s="80" t="s">
        <v>517</v>
      </c>
      <c r="F10" t="s">
        <v>567</v>
      </c>
    </row>
    <row r="11" spans="1:6" ht="51" x14ac:dyDescent="0.2">
      <c r="A11" s="97">
        <v>44879</v>
      </c>
      <c r="B11" t="s">
        <v>485</v>
      </c>
      <c r="C11" s="80" t="s">
        <v>522</v>
      </c>
      <c r="D11" t="s">
        <v>521</v>
      </c>
      <c r="E11" s="80" t="s">
        <v>559</v>
      </c>
      <c r="F11" t="s">
        <v>567</v>
      </c>
    </row>
    <row r="12" spans="1:6" ht="34" x14ac:dyDescent="0.2">
      <c r="A12" s="97">
        <v>44879</v>
      </c>
      <c r="B12" t="s">
        <v>466</v>
      </c>
      <c r="E12" s="80" t="s">
        <v>498</v>
      </c>
      <c r="F12" t="s">
        <v>567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8F841-C705-E042-9A0D-0A094324ECB6}">
  <dimension ref="A1:D210"/>
  <sheetViews>
    <sheetView workbookViewId="0">
      <selection sqref="A1:XFD1048576"/>
    </sheetView>
  </sheetViews>
  <sheetFormatPr baseColWidth="10" defaultRowHeight="16" x14ac:dyDescent="0.2"/>
  <cols>
    <col min="1" max="1" width="22.1640625" customWidth="1"/>
    <col min="2" max="2" width="17.5" customWidth="1"/>
  </cols>
  <sheetData>
    <row r="1" spans="1:4" x14ac:dyDescent="0.2">
      <c r="A1" t="s">
        <v>15</v>
      </c>
      <c r="B1" t="s">
        <v>15</v>
      </c>
      <c r="C1" s="7" t="s">
        <v>154</v>
      </c>
      <c r="D1" s="7" t="s">
        <v>14</v>
      </c>
    </row>
    <row r="2" spans="1:4" x14ac:dyDescent="0.2">
      <c r="A2" t="s">
        <v>13</v>
      </c>
      <c r="B2" t="s">
        <v>151</v>
      </c>
      <c r="C2" s="7" t="s">
        <v>155</v>
      </c>
      <c r="D2" s="7" t="s">
        <v>13</v>
      </c>
    </row>
    <row r="3" spans="1:4" x14ac:dyDescent="0.2">
      <c r="A3" t="s">
        <v>390</v>
      </c>
      <c r="B3" t="s">
        <v>152</v>
      </c>
      <c r="C3" s="7" t="s">
        <v>156</v>
      </c>
      <c r="D3" s="7" t="s">
        <v>13</v>
      </c>
    </row>
    <row r="4" spans="1:4" x14ac:dyDescent="0.2">
      <c r="A4" t="s">
        <v>386</v>
      </c>
      <c r="B4" t="s">
        <v>153</v>
      </c>
      <c r="C4" s="7" t="s">
        <v>157</v>
      </c>
      <c r="D4" s="7" t="s">
        <v>13</v>
      </c>
    </row>
    <row r="5" spans="1:4" x14ac:dyDescent="0.2">
      <c r="A5" t="s">
        <v>14</v>
      </c>
      <c r="C5" s="7" t="s">
        <v>158</v>
      </c>
      <c r="D5" s="7" t="s">
        <v>14</v>
      </c>
    </row>
    <row r="6" spans="1:4" x14ac:dyDescent="0.2">
      <c r="A6" t="s">
        <v>389</v>
      </c>
      <c r="C6" s="7" t="s">
        <v>159</v>
      </c>
      <c r="D6" s="7" t="s">
        <v>14</v>
      </c>
    </row>
    <row r="7" spans="1:4" x14ac:dyDescent="0.2">
      <c r="A7" t="s">
        <v>44</v>
      </c>
      <c r="C7" s="7" t="s">
        <v>160</v>
      </c>
      <c r="D7" s="7" t="s">
        <v>13</v>
      </c>
    </row>
    <row r="8" spans="1:4" x14ac:dyDescent="0.2">
      <c r="C8" s="7" t="s">
        <v>161</v>
      </c>
      <c r="D8" s="7" t="s">
        <v>14</v>
      </c>
    </row>
    <row r="9" spans="1:4" x14ac:dyDescent="0.2">
      <c r="C9" s="7" t="s">
        <v>162</v>
      </c>
      <c r="D9" s="7" t="s">
        <v>13</v>
      </c>
    </row>
    <row r="10" spans="1:4" x14ac:dyDescent="0.2">
      <c r="C10" s="7" t="s">
        <v>163</v>
      </c>
      <c r="D10" s="7" t="s">
        <v>13</v>
      </c>
    </row>
    <row r="11" spans="1:4" x14ac:dyDescent="0.2">
      <c r="C11" s="7" t="s">
        <v>164</v>
      </c>
      <c r="D11" s="7" t="s">
        <v>13</v>
      </c>
    </row>
    <row r="12" spans="1:4" x14ac:dyDescent="0.2">
      <c r="A12" t="s">
        <v>15</v>
      </c>
      <c r="C12" s="7" t="s">
        <v>165</v>
      </c>
      <c r="D12" s="7" t="s">
        <v>14</v>
      </c>
    </row>
    <row r="13" spans="1:4" x14ac:dyDescent="0.2">
      <c r="A13" t="s">
        <v>13</v>
      </c>
      <c r="C13" s="7" t="s">
        <v>166</v>
      </c>
      <c r="D13" s="7" t="s">
        <v>14</v>
      </c>
    </row>
    <row r="14" spans="1:4" x14ac:dyDescent="0.2">
      <c r="A14" t="s">
        <v>390</v>
      </c>
      <c r="C14" s="7" t="s">
        <v>167</v>
      </c>
      <c r="D14" s="7" t="s">
        <v>14</v>
      </c>
    </row>
    <row r="15" spans="1:4" x14ac:dyDescent="0.2">
      <c r="A15" t="s">
        <v>386</v>
      </c>
      <c r="C15" s="7" t="s">
        <v>168</v>
      </c>
      <c r="D15" s="7" t="s">
        <v>13</v>
      </c>
    </row>
    <row r="16" spans="1:4" x14ac:dyDescent="0.2">
      <c r="A16" t="s">
        <v>14</v>
      </c>
      <c r="C16" s="7" t="s">
        <v>169</v>
      </c>
      <c r="D16" s="7" t="s">
        <v>14</v>
      </c>
    </row>
    <row r="17" spans="1:4" x14ac:dyDescent="0.2">
      <c r="A17" t="s">
        <v>389</v>
      </c>
      <c r="C17" s="7" t="s">
        <v>170</v>
      </c>
      <c r="D17" s="7" t="s">
        <v>13</v>
      </c>
    </row>
    <row r="18" spans="1:4" x14ac:dyDescent="0.2">
      <c r="C18" s="7" t="s">
        <v>171</v>
      </c>
      <c r="D18" s="7" t="s">
        <v>13</v>
      </c>
    </row>
    <row r="19" spans="1:4" x14ac:dyDescent="0.2">
      <c r="C19" s="7" t="s">
        <v>172</v>
      </c>
      <c r="D19" s="7" t="s">
        <v>14</v>
      </c>
    </row>
    <row r="20" spans="1:4" x14ac:dyDescent="0.2">
      <c r="C20" s="7" t="s">
        <v>173</v>
      </c>
      <c r="D20" s="7" t="s">
        <v>13</v>
      </c>
    </row>
    <row r="21" spans="1:4" x14ac:dyDescent="0.2">
      <c r="A21" t="s">
        <v>15</v>
      </c>
      <c r="C21" s="7" t="s">
        <v>174</v>
      </c>
      <c r="D21" s="7" t="s">
        <v>14</v>
      </c>
    </row>
    <row r="22" spans="1:4" x14ac:dyDescent="0.2">
      <c r="A22" s="99" t="s">
        <v>494</v>
      </c>
      <c r="C22" s="7" t="s">
        <v>175</v>
      </c>
      <c r="D22" s="7" t="s">
        <v>13</v>
      </c>
    </row>
    <row r="23" spans="1:4" x14ac:dyDescent="0.2">
      <c r="A23" s="99" t="s">
        <v>495</v>
      </c>
      <c r="C23" s="7" t="s">
        <v>176</v>
      </c>
      <c r="D23" s="7" t="s">
        <v>13</v>
      </c>
    </row>
    <row r="24" spans="1:4" x14ac:dyDescent="0.2">
      <c r="A24" t="s">
        <v>44</v>
      </c>
      <c r="C24" s="7" t="s">
        <v>177</v>
      </c>
      <c r="D24" s="7" t="s">
        <v>14</v>
      </c>
    </row>
    <row r="25" spans="1:4" x14ac:dyDescent="0.2">
      <c r="C25" s="7" t="s">
        <v>178</v>
      </c>
      <c r="D25" s="7" t="s">
        <v>14</v>
      </c>
    </row>
    <row r="26" spans="1:4" x14ac:dyDescent="0.2">
      <c r="C26" s="7" t="s">
        <v>179</v>
      </c>
      <c r="D26" s="7" t="s">
        <v>13</v>
      </c>
    </row>
    <row r="27" spans="1:4" x14ac:dyDescent="0.2">
      <c r="C27" s="7" t="s">
        <v>180</v>
      </c>
      <c r="D27" s="7" t="s">
        <v>13</v>
      </c>
    </row>
    <row r="28" spans="1:4" x14ac:dyDescent="0.2">
      <c r="C28" s="7" t="s">
        <v>181</v>
      </c>
      <c r="D28" s="7" t="s">
        <v>14</v>
      </c>
    </row>
    <row r="29" spans="1:4" x14ac:dyDescent="0.2">
      <c r="C29" s="7" t="s">
        <v>182</v>
      </c>
      <c r="D29" s="7" t="s">
        <v>13</v>
      </c>
    </row>
    <row r="30" spans="1:4" x14ac:dyDescent="0.2">
      <c r="C30" s="7" t="s">
        <v>183</v>
      </c>
      <c r="D30" s="7" t="s">
        <v>14</v>
      </c>
    </row>
    <row r="31" spans="1:4" x14ac:dyDescent="0.2">
      <c r="C31" s="7" t="s">
        <v>184</v>
      </c>
      <c r="D31" s="7" t="s">
        <v>13</v>
      </c>
    </row>
    <row r="32" spans="1:4" x14ac:dyDescent="0.2">
      <c r="C32" s="7" t="s">
        <v>185</v>
      </c>
      <c r="D32" s="7" t="s">
        <v>13</v>
      </c>
    </row>
    <row r="33" spans="3:4" x14ac:dyDescent="0.2">
      <c r="C33" s="7" t="s">
        <v>186</v>
      </c>
      <c r="D33" s="7" t="s">
        <v>13</v>
      </c>
    </row>
    <row r="34" spans="3:4" x14ac:dyDescent="0.2">
      <c r="C34" s="7" t="s">
        <v>187</v>
      </c>
      <c r="D34" s="7" t="s">
        <v>13</v>
      </c>
    </row>
    <row r="35" spans="3:4" x14ac:dyDescent="0.2">
      <c r="C35" s="7" t="s">
        <v>188</v>
      </c>
      <c r="D35" s="7" t="s">
        <v>13</v>
      </c>
    </row>
    <row r="36" spans="3:4" x14ac:dyDescent="0.2">
      <c r="C36" s="7" t="s">
        <v>189</v>
      </c>
      <c r="D36" s="7" t="s">
        <v>14</v>
      </c>
    </row>
    <row r="37" spans="3:4" x14ac:dyDescent="0.2">
      <c r="C37" s="7" t="s">
        <v>190</v>
      </c>
      <c r="D37" s="7" t="s">
        <v>14</v>
      </c>
    </row>
    <row r="38" spans="3:4" x14ac:dyDescent="0.2">
      <c r="C38" s="7" t="s">
        <v>191</v>
      </c>
      <c r="D38" s="7" t="s">
        <v>14</v>
      </c>
    </row>
    <row r="39" spans="3:4" x14ac:dyDescent="0.2">
      <c r="C39" s="7" t="s">
        <v>192</v>
      </c>
      <c r="D39" s="7" t="s">
        <v>13</v>
      </c>
    </row>
    <row r="40" spans="3:4" x14ac:dyDescent="0.2">
      <c r="C40" s="7" t="s">
        <v>193</v>
      </c>
      <c r="D40" s="7" t="s">
        <v>13</v>
      </c>
    </row>
    <row r="41" spans="3:4" x14ac:dyDescent="0.2">
      <c r="C41" s="7" t="s">
        <v>194</v>
      </c>
      <c r="D41" s="7" t="s">
        <v>14</v>
      </c>
    </row>
    <row r="42" spans="3:4" x14ac:dyDescent="0.2">
      <c r="C42" s="7" t="s">
        <v>195</v>
      </c>
      <c r="D42" s="7" t="s">
        <v>13</v>
      </c>
    </row>
    <row r="43" spans="3:4" x14ac:dyDescent="0.2">
      <c r="C43" s="7" t="s">
        <v>196</v>
      </c>
      <c r="D43" s="7" t="s">
        <v>13</v>
      </c>
    </row>
    <row r="44" spans="3:4" x14ac:dyDescent="0.2">
      <c r="C44" s="7" t="s">
        <v>197</v>
      </c>
      <c r="D44" s="7" t="s">
        <v>13</v>
      </c>
    </row>
    <row r="45" spans="3:4" x14ac:dyDescent="0.2">
      <c r="C45" s="7" t="s">
        <v>198</v>
      </c>
      <c r="D45" s="7" t="s">
        <v>13</v>
      </c>
    </row>
    <row r="46" spans="3:4" x14ac:dyDescent="0.2">
      <c r="C46" s="7" t="s">
        <v>199</v>
      </c>
      <c r="D46" s="7" t="s">
        <v>13</v>
      </c>
    </row>
    <row r="47" spans="3:4" x14ac:dyDescent="0.2">
      <c r="C47" s="7" t="s">
        <v>200</v>
      </c>
      <c r="D47" s="7" t="s">
        <v>14</v>
      </c>
    </row>
    <row r="48" spans="3:4" x14ac:dyDescent="0.2">
      <c r="C48" s="7" t="s">
        <v>201</v>
      </c>
      <c r="D48" s="7" t="s">
        <v>13</v>
      </c>
    </row>
    <row r="49" spans="3:4" x14ac:dyDescent="0.2">
      <c r="C49" s="7" t="s">
        <v>202</v>
      </c>
      <c r="D49" s="7" t="s">
        <v>14</v>
      </c>
    </row>
    <row r="50" spans="3:4" x14ac:dyDescent="0.2">
      <c r="C50" s="7" t="s">
        <v>203</v>
      </c>
      <c r="D50" s="7" t="s">
        <v>13</v>
      </c>
    </row>
    <row r="51" spans="3:4" x14ac:dyDescent="0.2">
      <c r="C51" s="7" t="s">
        <v>204</v>
      </c>
      <c r="D51" s="7" t="s">
        <v>14</v>
      </c>
    </row>
    <row r="52" spans="3:4" x14ac:dyDescent="0.2">
      <c r="C52" s="7" t="s">
        <v>205</v>
      </c>
      <c r="D52" s="7" t="s">
        <v>14</v>
      </c>
    </row>
    <row r="53" spans="3:4" x14ac:dyDescent="0.2">
      <c r="C53" s="7" t="s">
        <v>206</v>
      </c>
      <c r="D53" s="7" t="s">
        <v>14</v>
      </c>
    </row>
    <row r="54" spans="3:4" x14ac:dyDescent="0.2">
      <c r="C54" s="7" t="s">
        <v>207</v>
      </c>
      <c r="D54" s="7" t="s">
        <v>13</v>
      </c>
    </row>
    <row r="55" spans="3:4" x14ac:dyDescent="0.2">
      <c r="C55" s="7" t="s">
        <v>208</v>
      </c>
      <c r="D55" s="7" t="s">
        <v>13</v>
      </c>
    </row>
    <row r="56" spans="3:4" x14ac:dyDescent="0.2">
      <c r="C56" s="7" t="s">
        <v>209</v>
      </c>
      <c r="D56" s="7" t="s">
        <v>13</v>
      </c>
    </row>
    <row r="57" spans="3:4" x14ac:dyDescent="0.2">
      <c r="C57" s="7" t="s">
        <v>210</v>
      </c>
      <c r="D57" s="7" t="s">
        <v>13</v>
      </c>
    </row>
    <row r="58" spans="3:4" x14ac:dyDescent="0.2">
      <c r="C58" s="7" t="s">
        <v>211</v>
      </c>
      <c r="D58" s="7" t="s">
        <v>13</v>
      </c>
    </row>
    <row r="59" spans="3:4" x14ac:dyDescent="0.2">
      <c r="C59" s="7" t="s">
        <v>212</v>
      </c>
      <c r="D59" s="7" t="s">
        <v>13</v>
      </c>
    </row>
    <row r="60" spans="3:4" x14ac:dyDescent="0.2">
      <c r="C60" s="7" t="s">
        <v>213</v>
      </c>
      <c r="D60" s="7" t="s">
        <v>13</v>
      </c>
    </row>
    <row r="61" spans="3:4" x14ac:dyDescent="0.2">
      <c r="C61" s="7" t="s">
        <v>214</v>
      </c>
      <c r="D61" s="7" t="s">
        <v>13</v>
      </c>
    </row>
    <row r="62" spans="3:4" x14ac:dyDescent="0.2">
      <c r="C62" s="7" t="s">
        <v>215</v>
      </c>
      <c r="D62" s="7" t="s">
        <v>14</v>
      </c>
    </row>
    <row r="63" spans="3:4" x14ac:dyDescent="0.2">
      <c r="C63" s="7" t="s">
        <v>216</v>
      </c>
      <c r="D63" s="7" t="s">
        <v>13</v>
      </c>
    </row>
    <row r="64" spans="3:4" x14ac:dyDescent="0.2">
      <c r="C64" s="7" t="s">
        <v>217</v>
      </c>
      <c r="D64" s="7" t="s">
        <v>13</v>
      </c>
    </row>
    <row r="65" spans="3:4" x14ac:dyDescent="0.2">
      <c r="C65" s="7" t="s">
        <v>218</v>
      </c>
      <c r="D65" s="7" t="s">
        <v>14</v>
      </c>
    </row>
    <row r="66" spans="3:4" x14ac:dyDescent="0.2">
      <c r="C66" s="7" t="s">
        <v>219</v>
      </c>
      <c r="D66" s="7" t="s">
        <v>14</v>
      </c>
    </row>
    <row r="67" spans="3:4" x14ac:dyDescent="0.2">
      <c r="C67" s="7" t="s">
        <v>220</v>
      </c>
      <c r="D67" s="7" t="s">
        <v>14</v>
      </c>
    </row>
    <row r="68" spans="3:4" x14ac:dyDescent="0.2">
      <c r="C68" s="7" t="s">
        <v>221</v>
      </c>
      <c r="D68" s="7" t="s">
        <v>13</v>
      </c>
    </row>
    <row r="69" spans="3:4" x14ac:dyDescent="0.2">
      <c r="C69" s="7" t="s">
        <v>222</v>
      </c>
      <c r="D69" s="7" t="s">
        <v>13</v>
      </c>
    </row>
    <row r="70" spans="3:4" x14ac:dyDescent="0.2">
      <c r="C70" s="7" t="s">
        <v>223</v>
      </c>
      <c r="D70" s="7" t="s">
        <v>13</v>
      </c>
    </row>
    <row r="71" spans="3:4" x14ac:dyDescent="0.2">
      <c r="C71" s="7" t="s">
        <v>224</v>
      </c>
      <c r="D71" s="7" t="s">
        <v>14</v>
      </c>
    </row>
    <row r="72" spans="3:4" x14ac:dyDescent="0.2">
      <c r="C72" s="7" t="s">
        <v>225</v>
      </c>
      <c r="D72" s="7" t="s">
        <v>13</v>
      </c>
    </row>
    <row r="73" spans="3:4" x14ac:dyDescent="0.2">
      <c r="C73" s="7" t="s">
        <v>226</v>
      </c>
      <c r="D73" s="7" t="s">
        <v>13</v>
      </c>
    </row>
    <row r="74" spans="3:4" x14ac:dyDescent="0.2">
      <c r="C74" s="7" t="s">
        <v>227</v>
      </c>
      <c r="D74" s="7" t="s">
        <v>14</v>
      </c>
    </row>
    <row r="75" spans="3:4" x14ac:dyDescent="0.2">
      <c r="C75" s="7" t="s">
        <v>228</v>
      </c>
      <c r="D75" s="7" t="s">
        <v>13</v>
      </c>
    </row>
    <row r="76" spans="3:4" x14ac:dyDescent="0.2">
      <c r="C76" s="7" t="s">
        <v>229</v>
      </c>
      <c r="D76" s="7" t="s">
        <v>14</v>
      </c>
    </row>
    <row r="77" spans="3:4" x14ac:dyDescent="0.2">
      <c r="C77" s="7" t="s">
        <v>230</v>
      </c>
      <c r="D77" s="7" t="s">
        <v>13</v>
      </c>
    </row>
    <row r="78" spans="3:4" x14ac:dyDescent="0.2">
      <c r="C78" s="7" t="s">
        <v>231</v>
      </c>
      <c r="D78" s="7" t="s">
        <v>13</v>
      </c>
    </row>
    <row r="79" spans="3:4" x14ac:dyDescent="0.2">
      <c r="C79" s="7" t="s">
        <v>232</v>
      </c>
      <c r="D79" s="7" t="s">
        <v>13</v>
      </c>
    </row>
    <row r="80" spans="3:4" x14ac:dyDescent="0.2">
      <c r="C80" s="7" t="s">
        <v>233</v>
      </c>
      <c r="D80" s="7" t="s">
        <v>13</v>
      </c>
    </row>
    <row r="81" spans="3:4" x14ac:dyDescent="0.2">
      <c r="C81" s="7" t="s">
        <v>234</v>
      </c>
      <c r="D81" s="7" t="s">
        <v>13</v>
      </c>
    </row>
    <row r="82" spans="3:4" x14ac:dyDescent="0.2">
      <c r="C82" s="7" t="s">
        <v>235</v>
      </c>
      <c r="D82" s="7" t="s">
        <v>13</v>
      </c>
    </row>
    <row r="83" spans="3:4" x14ac:dyDescent="0.2">
      <c r="C83" s="7" t="s">
        <v>236</v>
      </c>
      <c r="D83" s="7" t="s">
        <v>14</v>
      </c>
    </row>
    <row r="84" spans="3:4" x14ac:dyDescent="0.2">
      <c r="C84" s="7" t="s">
        <v>237</v>
      </c>
      <c r="D84" s="7" t="s">
        <v>14</v>
      </c>
    </row>
    <row r="85" spans="3:4" x14ac:dyDescent="0.2">
      <c r="C85" s="7" t="s">
        <v>238</v>
      </c>
      <c r="D85" s="7" t="s">
        <v>14</v>
      </c>
    </row>
    <row r="86" spans="3:4" x14ac:dyDescent="0.2">
      <c r="C86" s="7" t="s">
        <v>239</v>
      </c>
      <c r="D86" s="7" t="s">
        <v>13</v>
      </c>
    </row>
    <row r="87" spans="3:4" x14ac:dyDescent="0.2">
      <c r="C87" s="7" t="s">
        <v>240</v>
      </c>
      <c r="D87" s="7" t="s">
        <v>13</v>
      </c>
    </row>
    <row r="88" spans="3:4" x14ac:dyDescent="0.2">
      <c r="C88" s="7" t="s">
        <v>241</v>
      </c>
      <c r="D88" s="7" t="s">
        <v>13</v>
      </c>
    </row>
    <row r="89" spans="3:4" x14ac:dyDescent="0.2">
      <c r="C89" s="7" t="s">
        <v>242</v>
      </c>
      <c r="D89" s="7" t="s">
        <v>13</v>
      </c>
    </row>
    <row r="90" spans="3:4" x14ac:dyDescent="0.2">
      <c r="C90" s="7" t="s">
        <v>243</v>
      </c>
      <c r="D90" s="7" t="s">
        <v>14</v>
      </c>
    </row>
    <row r="91" spans="3:4" x14ac:dyDescent="0.2">
      <c r="C91" s="7" t="s">
        <v>244</v>
      </c>
      <c r="D91" s="7" t="s">
        <v>14</v>
      </c>
    </row>
    <row r="92" spans="3:4" x14ac:dyDescent="0.2">
      <c r="C92" s="7" t="s">
        <v>245</v>
      </c>
      <c r="D92" s="7" t="s">
        <v>14</v>
      </c>
    </row>
    <row r="93" spans="3:4" x14ac:dyDescent="0.2">
      <c r="C93" s="7" t="s">
        <v>246</v>
      </c>
      <c r="D93" s="7" t="s">
        <v>13</v>
      </c>
    </row>
    <row r="94" spans="3:4" x14ac:dyDescent="0.2">
      <c r="C94" s="7" t="s">
        <v>247</v>
      </c>
      <c r="D94" s="7" t="s">
        <v>14</v>
      </c>
    </row>
    <row r="95" spans="3:4" x14ac:dyDescent="0.2">
      <c r="C95" s="7" t="s">
        <v>248</v>
      </c>
      <c r="D95" s="7" t="s">
        <v>14</v>
      </c>
    </row>
    <row r="96" spans="3:4" x14ac:dyDescent="0.2">
      <c r="C96" s="7" t="s">
        <v>249</v>
      </c>
      <c r="D96" s="7" t="s">
        <v>13</v>
      </c>
    </row>
    <row r="97" spans="3:4" x14ac:dyDescent="0.2">
      <c r="C97" s="7" t="s">
        <v>250</v>
      </c>
      <c r="D97" s="7" t="s">
        <v>13</v>
      </c>
    </row>
    <row r="98" spans="3:4" x14ac:dyDescent="0.2">
      <c r="C98" s="7" t="s">
        <v>251</v>
      </c>
      <c r="D98" s="7" t="s">
        <v>13</v>
      </c>
    </row>
    <row r="99" spans="3:4" x14ac:dyDescent="0.2">
      <c r="C99" s="7" t="s">
        <v>252</v>
      </c>
      <c r="D99" s="7" t="s">
        <v>14</v>
      </c>
    </row>
    <row r="100" spans="3:4" x14ac:dyDescent="0.2">
      <c r="C100" s="7" t="s">
        <v>253</v>
      </c>
      <c r="D100" s="7" t="s">
        <v>13</v>
      </c>
    </row>
    <row r="101" spans="3:4" x14ac:dyDescent="0.2">
      <c r="C101" s="7" t="s">
        <v>254</v>
      </c>
      <c r="D101" s="7" t="s">
        <v>14</v>
      </c>
    </row>
    <row r="102" spans="3:4" x14ac:dyDescent="0.2">
      <c r="C102" s="7" t="s">
        <v>255</v>
      </c>
      <c r="D102" s="7" t="s">
        <v>13</v>
      </c>
    </row>
    <row r="103" spans="3:4" x14ac:dyDescent="0.2">
      <c r="C103" s="7" t="s">
        <v>256</v>
      </c>
      <c r="D103" s="7" t="s">
        <v>13</v>
      </c>
    </row>
    <row r="104" spans="3:4" x14ac:dyDescent="0.2">
      <c r="C104" s="7" t="s">
        <v>257</v>
      </c>
      <c r="D104" s="7" t="s">
        <v>13</v>
      </c>
    </row>
    <row r="105" spans="3:4" x14ac:dyDescent="0.2">
      <c r="C105" s="7" t="s">
        <v>258</v>
      </c>
      <c r="D105" s="7" t="s">
        <v>13</v>
      </c>
    </row>
    <row r="106" spans="3:4" x14ac:dyDescent="0.2">
      <c r="C106" s="7" t="s">
        <v>259</v>
      </c>
      <c r="D106" s="7" t="s">
        <v>14</v>
      </c>
    </row>
    <row r="107" spans="3:4" x14ac:dyDescent="0.2">
      <c r="C107" s="7" t="s">
        <v>260</v>
      </c>
      <c r="D107" s="7" t="s">
        <v>13</v>
      </c>
    </row>
    <row r="108" spans="3:4" x14ac:dyDescent="0.2">
      <c r="C108" s="7" t="s">
        <v>261</v>
      </c>
      <c r="D108" s="7" t="s">
        <v>13</v>
      </c>
    </row>
    <row r="109" spans="3:4" x14ac:dyDescent="0.2">
      <c r="C109" s="7" t="s">
        <v>262</v>
      </c>
      <c r="D109" s="7" t="s">
        <v>13</v>
      </c>
    </row>
    <row r="110" spans="3:4" x14ac:dyDescent="0.2">
      <c r="C110" s="7" t="s">
        <v>263</v>
      </c>
      <c r="D110" s="7" t="s">
        <v>13</v>
      </c>
    </row>
    <row r="111" spans="3:4" x14ac:dyDescent="0.2">
      <c r="C111" s="7" t="s">
        <v>264</v>
      </c>
      <c r="D111" s="7" t="s">
        <v>14</v>
      </c>
    </row>
    <row r="112" spans="3:4" x14ac:dyDescent="0.2">
      <c r="C112" s="7" t="s">
        <v>265</v>
      </c>
      <c r="D112" s="7" t="s">
        <v>14</v>
      </c>
    </row>
    <row r="113" spans="3:4" x14ac:dyDescent="0.2">
      <c r="C113" s="7" t="s">
        <v>266</v>
      </c>
      <c r="D113" s="7" t="s">
        <v>14</v>
      </c>
    </row>
    <row r="114" spans="3:4" x14ac:dyDescent="0.2">
      <c r="C114" s="7" t="s">
        <v>267</v>
      </c>
      <c r="D114" s="7" t="s">
        <v>14</v>
      </c>
    </row>
    <row r="115" spans="3:4" x14ac:dyDescent="0.2">
      <c r="C115" s="7" t="s">
        <v>268</v>
      </c>
      <c r="D115" s="7" t="s">
        <v>13</v>
      </c>
    </row>
    <row r="116" spans="3:4" x14ac:dyDescent="0.2">
      <c r="C116" s="7" t="s">
        <v>269</v>
      </c>
      <c r="D116" s="7" t="s">
        <v>13</v>
      </c>
    </row>
    <row r="117" spans="3:4" x14ac:dyDescent="0.2">
      <c r="C117" s="7" t="s">
        <v>270</v>
      </c>
      <c r="D117" s="7" t="s">
        <v>13</v>
      </c>
    </row>
    <row r="118" spans="3:4" x14ac:dyDescent="0.2">
      <c r="C118" s="7" t="s">
        <v>271</v>
      </c>
      <c r="D118" s="7" t="s">
        <v>13</v>
      </c>
    </row>
    <row r="119" spans="3:4" x14ac:dyDescent="0.2">
      <c r="C119" s="7" t="s">
        <v>272</v>
      </c>
      <c r="D119" s="7" t="s">
        <v>13</v>
      </c>
    </row>
    <row r="120" spans="3:4" x14ac:dyDescent="0.2">
      <c r="C120" s="7" t="s">
        <v>273</v>
      </c>
      <c r="D120" s="7" t="s">
        <v>14</v>
      </c>
    </row>
    <row r="121" spans="3:4" x14ac:dyDescent="0.2">
      <c r="C121" s="7" t="s">
        <v>274</v>
      </c>
      <c r="D121" s="7" t="s">
        <v>13</v>
      </c>
    </row>
    <row r="122" spans="3:4" x14ac:dyDescent="0.2">
      <c r="C122" s="7" t="s">
        <v>275</v>
      </c>
      <c r="D122" s="7" t="s">
        <v>14</v>
      </c>
    </row>
    <row r="123" spans="3:4" x14ac:dyDescent="0.2">
      <c r="C123" s="7" t="s">
        <v>276</v>
      </c>
      <c r="D123" s="7" t="s">
        <v>13</v>
      </c>
    </row>
    <row r="124" spans="3:4" x14ac:dyDescent="0.2">
      <c r="C124" s="7" t="s">
        <v>277</v>
      </c>
      <c r="D124" s="7" t="s">
        <v>14</v>
      </c>
    </row>
    <row r="125" spans="3:4" x14ac:dyDescent="0.2">
      <c r="C125" s="7" t="s">
        <v>278</v>
      </c>
      <c r="D125" s="7" t="s">
        <v>13</v>
      </c>
    </row>
    <row r="126" spans="3:4" x14ac:dyDescent="0.2">
      <c r="C126" s="7" t="s">
        <v>279</v>
      </c>
      <c r="D126" s="7" t="s">
        <v>13</v>
      </c>
    </row>
    <row r="127" spans="3:4" x14ac:dyDescent="0.2">
      <c r="C127" s="7" t="s">
        <v>280</v>
      </c>
      <c r="D127" s="7" t="s">
        <v>13</v>
      </c>
    </row>
    <row r="128" spans="3:4" x14ac:dyDescent="0.2">
      <c r="C128" s="7" t="s">
        <v>281</v>
      </c>
      <c r="D128" s="7" t="s">
        <v>13</v>
      </c>
    </row>
    <row r="129" spans="3:4" x14ac:dyDescent="0.2">
      <c r="C129" s="7" t="s">
        <v>282</v>
      </c>
      <c r="D129" s="7" t="s">
        <v>13</v>
      </c>
    </row>
    <row r="130" spans="3:4" x14ac:dyDescent="0.2">
      <c r="C130" s="7" t="s">
        <v>283</v>
      </c>
      <c r="D130" s="7" t="s">
        <v>13</v>
      </c>
    </row>
    <row r="131" spans="3:4" x14ac:dyDescent="0.2">
      <c r="C131" s="7" t="s">
        <v>284</v>
      </c>
      <c r="D131" s="7" t="s">
        <v>13</v>
      </c>
    </row>
    <row r="132" spans="3:4" x14ac:dyDescent="0.2">
      <c r="C132" s="7" t="s">
        <v>285</v>
      </c>
      <c r="D132" s="7" t="s">
        <v>13</v>
      </c>
    </row>
    <row r="133" spans="3:4" x14ac:dyDescent="0.2">
      <c r="C133" s="7" t="s">
        <v>286</v>
      </c>
      <c r="D133" s="7" t="s">
        <v>13</v>
      </c>
    </row>
    <row r="134" spans="3:4" x14ac:dyDescent="0.2">
      <c r="C134" s="7" t="s">
        <v>287</v>
      </c>
      <c r="D134" s="7" t="s">
        <v>13</v>
      </c>
    </row>
    <row r="135" spans="3:4" x14ac:dyDescent="0.2">
      <c r="C135" s="7" t="s">
        <v>288</v>
      </c>
      <c r="D135" s="7" t="s">
        <v>13</v>
      </c>
    </row>
    <row r="136" spans="3:4" x14ac:dyDescent="0.2">
      <c r="C136" s="7" t="s">
        <v>289</v>
      </c>
      <c r="D136" s="7" t="s">
        <v>14</v>
      </c>
    </row>
    <row r="137" spans="3:4" x14ac:dyDescent="0.2">
      <c r="C137" s="7" t="s">
        <v>290</v>
      </c>
      <c r="D137" s="7" t="s">
        <v>14</v>
      </c>
    </row>
    <row r="138" spans="3:4" x14ac:dyDescent="0.2">
      <c r="C138" s="7" t="s">
        <v>291</v>
      </c>
      <c r="D138" s="7" t="s">
        <v>13</v>
      </c>
    </row>
    <row r="139" spans="3:4" x14ac:dyDescent="0.2">
      <c r="C139" s="7" t="s">
        <v>292</v>
      </c>
      <c r="D139" s="7" t="s">
        <v>13</v>
      </c>
    </row>
    <row r="140" spans="3:4" x14ac:dyDescent="0.2">
      <c r="C140" s="7" t="s">
        <v>293</v>
      </c>
      <c r="D140" s="7" t="s">
        <v>13</v>
      </c>
    </row>
    <row r="141" spans="3:4" x14ac:dyDescent="0.2">
      <c r="C141" s="7" t="s">
        <v>294</v>
      </c>
      <c r="D141" s="7" t="s">
        <v>13</v>
      </c>
    </row>
    <row r="142" spans="3:4" x14ac:dyDescent="0.2">
      <c r="C142" s="7" t="s">
        <v>295</v>
      </c>
      <c r="D142" s="7" t="s">
        <v>14</v>
      </c>
    </row>
    <row r="143" spans="3:4" x14ac:dyDescent="0.2">
      <c r="C143" s="7" t="s">
        <v>296</v>
      </c>
      <c r="D143" s="7" t="s">
        <v>13</v>
      </c>
    </row>
    <row r="144" spans="3:4" x14ac:dyDescent="0.2">
      <c r="C144" s="7" t="s">
        <v>297</v>
      </c>
      <c r="D144" s="7" t="s">
        <v>13</v>
      </c>
    </row>
    <row r="145" spans="3:4" x14ac:dyDescent="0.2">
      <c r="C145" s="7" t="s">
        <v>298</v>
      </c>
      <c r="D145" s="7" t="s">
        <v>13</v>
      </c>
    </row>
    <row r="146" spans="3:4" x14ac:dyDescent="0.2">
      <c r="C146" s="7" t="s">
        <v>299</v>
      </c>
      <c r="D146" s="7" t="s">
        <v>13</v>
      </c>
    </row>
    <row r="147" spans="3:4" x14ac:dyDescent="0.2">
      <c r="C147" s="7" t="s">
        <v>300</v>
      </c>
      <c r="D147" s="7" t="s">
        <v>13</v>
      </c>
    </row>
    <row r="148" spans="3:4" x14ac:dyDescent="0.2">
      <c r="C148" s="7" t="s">
        <v>301</v>
      </c>
      <c r="D148" s="7" t="s">
        <v>13</v>
      </c>
    </row>
    <row r="149" spans="3:4" x14ac:dyDescent="0.2">
      <c r="C149" s="7" t="s">
        <v>302</v>
      </c>
      <c r="D149" s="7" t="s">
        <v>13</v>
      </c>
    </row>
    <row r="150" spans="3:4" x14ac:dyDescent="0.2">
      <c r="C150" s="7" t="s">
        <v>303</v>
      </c>
      <c r="D150" s="7" t="s">
        <v>13</v>
      </c>
    </row>
    <row r="151" spans="3:4" x14ac:dyDescent="0.2">
      <c r="C151" s="7" t="s">
        <v>304</v>
      </c>
      <c r="D151" s="7" t="s">
        <v>14</v>
      </c>
    </row>
    <row r="152" spans="3:4" x14ac:dyDescent="0.2">
      <c r="C152" s="7" t="s">
        <v>305</v>
      </c>
      <c r="D152" s="7" t="s">
        <v>14</v>
      </c>
    </row>
    <row r="153" spans="3:4" x14ac:dyDescent="0.2">
      <c r="C153" s="7" t="s">
        <v>306</v>
      </c>
      <c r="D153" s="7" t="s">
        <v>13</v>
      </c>
    </row>
    <row r="154" spans="3:4" x14ac:dyDescent="0.2">
      <c r="C154" s="7" t="s">
        <v>307</v>
      </c>
      <c r="D154" s="7" t="s">
        <v>13</v>
      </c>
    </row>
    <row r="155" spans="3:4" x14ac:dyDescent="0.2">
      <c r="C155" s="7" t="s">
        <v>308</v>
      </c>
      <c r="D155" s="7" t="s">
        <v>14</v>
      </c>
    </row>
    <row r="156" spans="3:4" x14ac:dyDescent="0.2">
      <c r="C156" s="7" t="s">
        <v>309</v>
      </c>
      <c r="D156" s="7" t="s">
        <v>13</v>
      </c>
    </row>
    <row r="157" spans="3:4" x14ac:dyDescent="0.2">
      <c r="C157" s="7" t="s">
        <v>310</v>
      </c>
      <c r="D157" s="7" t="s">
        <v>13</v>
      </c>
    </row>
    <row r="158" spans="3:4" x14ac:dyDescent="0.2">
      <c r="C158" s="7" t="s">
        <v>311</v>
      </c>
      <c r="D158" s="7" t="s">
        <v>13</v>
      </c>
    </row>
    <row r="159" spans="3:4" x14ac:dyDescent="0.2">
      <c r="C159" s="7" t="s">
        <v>312</v>
      </c>
      <c r="D159" s="7" t="s">
        <v>14</v>
      </c>
    </row>
    <row r="160" spans="3:4" x14ac:dyDescent="0.2">
      <c r="C160" s="7" t="s">
        <v>313</v>
      </c>
      <c r="D160" s="7" t="s">
        <v>13</v>
      </c>
    </row>
    <row r="161" spans="3:4" x14ac:dyDescent="0.2">
      <c r="C161" s="7" t="s">
        <v>314</v>
      </c>
      <c r="D161" s="7" t="s">
        <v>13</v>
      </c>
    </row>
    <row r="162" spans="3:4" x14ac:dyDescent="0.2">
      <c r="C162" s="7" t="s">
        <v>315</v>
      </c>
      <c r="D162" s="7" t="s">
        <v>13</v>
      </c>
    </row>
    <row r="163" spans="3:4" x14ac:dyDescent="0.2">
      <c r="C163" s="7" t="s">
        <v>316</v>
      </c>
      <c r="D163" s="7" t="s">
        <v>13</v>
      </c>
    </row>
    <row r="164" spans="3:4" x14ac:dyDescent="0.2">
      <c r="C164" s="7" t="s">
        <v>317</v>
      </c>
      <c r="D164" s="7" t="s">
        <v>14</v>
      </c>
    </row>
    <row r="165" spans="3:4" x14ac:dyDescent="0.2">
      <c r="C165" s="7" t="s">
        <v>318</v>
      </c>
      <c r="D165" s="7" t="s">
        <v>13</v>
      </c>
    </row>
    <row r="166" spans="3:4" x14ac:dyDescent="0.2">
      <c r="C166" s="7" t="s">
        <v>319</v>
      </c>
      <c r="D166" s="7" t="s">
        <v>14</v>
      </c>
    </row>
    <row r="167" spans="3:4" x14ac:dyDescent="0.2">
      <c r="C167" s="7" t="s">
        <v>320</v>
      </c>
      <c r="D167" s="7" t="s">
        <v>14</v>
      </c>
    </row>
    <row r="168" spans="3:4" x14ac:dyDescent="0.2">
      <c r="C168" s="7" t="s">
        <v>321</v>
      </c>
      <c r="D168" s="7" t="s">
        <v>14</v>
      </c>
    </row>
    <row r="169" spans="3:4" x14ac:dyDescent="0.2">
      <c r="C169" s="7" t="s">
        <v>322</v>
      </c>
      <c r="D169" s="7" t="s">
        <v>13</v>
      </c>
    </row>
    <row r="170" spans="3:4" x14ac:dyDescent="0.2">
      <c r="C170" s="7" t="s">
        <v>323</v>
      </c>
      <c r="D170" s="7" t="s">
        <v>13</v>
      </c>
    </row>
    <row r="171" spans="3:4" x14ac:dyDescent="0.2">
      <c r="C171" s="7" t="s">
        <v>324</v>
      </c>
      <c r="D171" s="7" t="s">
        <v>13</v>
      </c>
    </row>
    <row r="172" spans="3:4" x14ac:dyDescent="0.2">
      <c r="C172" s="7" t="s">
        <v>325</v>
      </c>
      <c r="D172" s="7" t="s">
        <v>13</v>
      </c>
    </row>
    <row r="173" spans="3:4" x14ac:dyDescent="0.2">
      <c r="C173" s="7" t="s">
        <v>326</v>
      </c>
      <c r="D173" s="7" t="s">
        <v>14</v>
      </c>
    </row>
    <row r="174" spans="3:4" x14ac:dyDescent="0.2">
      <c r="C174" s="7" t="s">
        <v>327</v>
      </c>
      <c r="D174" s="7" t="s">
        <v>13</v>
      </c>
    </row>
    <row r="175" spans="3:4" x14ac:dyDescent="0.2">
      <c r="C175" s="7" t="s">
        <v>328</v>
      </c>
      <c r="D175" s="7" t="s">
        <v>14</v>
      </c>
    </row>
    <row r="176" spans="3:4" x14ac:dyDescent="0.2">
      <c r="C176" s="7" t="s">
        <v>329</v>
      </c>
      <c r="D176" s="7" t="s">
        <v>14</v>
      </c>
    </row>
    <row r="177" spans="3:4" x14ac:dyDescent="0.2">
      <c r="C177" s="7" t="s">
        <v>330</v>
      </c>
      <c r="D177" s="7" t="s">
        <v>14</v>
      </c>
    </row>
    <row r="178" spans="3:4" x14ac:dyDescent="0.2">
      <c r="C178" s="7" t="s">
        <v>331</v>
      </c>
      <c r="D178" s="7" t="s">
        <v>13</v>
      </c>
    </row>
    <row r="179" spans="3:4" x14ac:dyDescent="0.2">
      <c r="C179" s="7" t="s">
        <v>332</v>
      </c>
      <c r="D179" s="7" t="s">
        <v>13</v>
      </c>
    </row>
    <row r="180" spans="3:4" x14ac:dyDescent="0.2">
      <c r="C180" s="7" t="s">
        <v>333</v>
      </c>
      <c r="D180" s="7" t="s">
        <v>13</v>
      </c>
    </row>
    <row r="181" spans="3:4" x14ac:dyDescent="0.2">
      <c r="C181" s="7" t="s">
        <v>334</v>
      </c>
      <c r="D181" s="7" t="s">
        <v>14</v>
      </c>
    </row>
    <row r="182" spans="3:4" x14ac:dyDescent="0.2">
      <c r="C182" s="7" t="s">
        <v>335</v>
      </c>
      <c r="D182" s="7" t="s">
        <v>14</v>
      </c>
    </row>
    <row r="183" spans="3:4" x14ac:dyDescent="0.2">
      <c r="C183" s="7" t="s">
        <v>336</v>
      </c>
      <c r="D183" s="7" t="s">
        <v>13</v>
      </c>
    </row>
    <row r="184" spans="3:4" x14ac:dyDescent="0.2">
      <c r="C184" s="7" t="s">
        <v>413</v>
      </c>
      <c r="D184" s="7" t="s">
        <v>14</v>
      </c>
    </row>
    <row r="185" spans="3:4" x14ac:dyDescent="0.2">
      <c r="C185" s="7" t="s">
        <v>337</v>
      </c>
      <c r="D185" s="7" t="s">
        <v>13</v>
      </c>
    </row>
    <row r="186" spans="3:4" x14ac:dyDescent="0.2">
      <c r="C186" s="7" t="s">
        <v>338</v>
      </c>
      <c r="D186" s="7" t="s">
        <v>13</v>
      </c>
    </row>
    <row r="187" spans="3:4" x14ac:dyDescent="0.2">
      <c r="C187" s="7" t="s">
        <v>339</v>
      </c>
      <c r="D187" s="7" t="s">
        <v>13</v>
      </c>
    </row>
    <row r="188" spans="3:4" x14ac:dyDescent="0.2">
      <c r="C188" s="7" t="s">
        <v>340</v>
      </c>
      <c r="D188" s="7" t="s">
        <v>13</v>
      </c>
    </row>
    <row r="189" spans="3:4" x14ac:dyDescent="0.2">
      <c r="C189" s="7" t="s">
        <v>341</v>
      </c>
      <c r="D189" s="7" t="s">
        <v>13</v>
      </c>
    </row>
    <row r="190" spans="3:4" x14ac:dyDescent="0.2">
      <c r="C190" s="7" t="s">
        <v>342</v>
      </c>
      <c r="D190" s="7" t="s">
        <v>13</v>
      </c>
    </row>
    <row r="191" spans="3:4" x14ac:dyDescent="0.2">
      <c r="C191" s="7" t="s">
        <v>343</v>
      </c>
      <c r="D191" s="7" t="s">
        <v>13</v>
      </c>
    </row>
    <row r="192" spans="3:4" x14ac:dyDescent="0.2">
      <c r="C192" s="7" t="s">
        <v>344</v>
      </c>
      <c r="D192" s="7" t="s">
        <v>13</v>
      </c>
    </row>
    <row r="193" spans="3:4" x14ac:dyDescent="0.2">
      <c r="C193" s="7" t="s">
        <v>345</v>
      </c>
      <c r="D193" s="7" t="s">
        <v>13</v>
      </c>
    </row>
    <row r="194" spans="3:4" x14ac:dyDescent="0.2">
      <c r="C194" s="7" t="s">
        <v>346</v>
      </c>
      <c r="D194" s="7" t="s">
        <v>13</v>
      </c>
    </row>
    <row r="195" spans="3:4" x14ac:dyDescent="0.2">
      <c r="C195" s="7" t="s">
        <v>347</v>
      </c>
      <c r="D195" s="7" t="s">
        <v>13</v>
      </c>
    </row>
    <row r="196" spans="3:4" x14ac:dyDescent="0.2">
      <c r="C196" s="7" t="s">
        <v>348</v>
      </c>
      <c r="D196" s="7" t="s">
        <v>13</v>
      </c>
    </row>
    <row r="197" spans="3:4" x14ac:dyDescent="0.2">
      <c r="C197" s="7" t="s">
        <v>349</v>
      </c>
      <c r="D197" s="7" t="s">
        <v>13</v>
      </c>
    </row>
    <row r="198" spans="3:4" x14ac:dyDescent="0.2">
      <c r="C198" s="7" t="s">
        <v>350</v>
      </c>
      <c r="D198" s="7" t="s">
        <v>14</v>
      </c>
    </row>
    <row r="199" spans="3:4" x14ac:dyDescent="0.2">
      <c r="C199" s="7" t="s">
        <v>351</v>
      </c>
      <c r="D199" s="7" t="s">
        <v>14</v>
      </c>
    </row>
    <row r="200" spans="3:4" x14ac:dyDescent="0.2">
      <c r="C200" s="7" t="s">
        <v>352</v>
      </c>
      <c r="D200" s="7" t="s">
        <v>14</v>
      </c>
    </row>
    <row r="201" spans="3:4" x14ac:dyDescent="0.2">
      <c r="C201" s="7" t="s">
        <v>353</v>
      </c>
      <c r="D201" s="7" t="s">
        <v>14</v>
      </c>
    </row>
    <row r="202" spans="3:4" x14ac:dyDescent="0.2">
      <c r="C202" s="7" t="s">
        <v>354</v>
      </c>
      <c r="D202" s="7" t="s">
        <v>13</v>
      </c>
    </row>
    <row r="203" spans="3:4" x14ac:dyDescent="0.2">
      <c r="C203" s="7" t="s">
        <v>355</v>
      </c>
      <c r="D203" s="7" t="s">
        <v>13</v>
      </c>
    </row>
    <row r="204" spans="3:4" x14ac:dyDescent="0.2">
      <c r="C204" s="7" t="s">
        <v>356</v>
      </c>
      <c r="D204" s="7" t="s">
        <v>13</v>
      </c>
    </row>
    <row r="205" spans="3:4" x14ac:dyDescent="0.2">
      <c r="C205" s="7" t="s">
        <v>357</v>
      </c>
      <c r="D205" s="7" t="s">
        <v>13</v>
      </c>
    </row>
    <row r="206" spans="3:4" x14ac:dyDescent="0.2">
      <c r="C206" s="7" t="s">
        <v>358</v>
      </c>
      <c r="D206" s="7" t="s">
        <v>14</v>
      </c>
    </row>
    <row r="207" spans="3:4" x14ac:dyDescent="0.2">
      <c r="C207" s="7" t="s">
        <v>359</v>
      </c>
      <c r="D207" s="7" t="s">
        <v>13</v>
      </c>
    </row>
    <row r="208" spans="3:4" x14ac:dyDescent="0.2">
      <c r="C208" s="7" t="s">
        <v>360</v>
      </c>
      <c r="D208" s="7" t="s">
        <v>13</v>
      </c>
    </row>
    <row r="209" spans="3:4" x14ac:dyDescent="0.2">
      <c r="C209" s="7" t="s">
        <v>361</v>
      </c>
      <c r="D209" s="7" t="s">
        <v>13</v>
      </c>
    </row>
    <row r="210" spans="3:4" x14ac:dyDescent="0.2">
      <c r="C210" s="7" t="s">
        <v>362</v>
      </c>
      <c r="D210" s="7" t="s">
        <v>13</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Company &amp; Facility 1</vt:lpstr>
      <vt:lpstr>Facility 2</vt:lpstr>
      <vt:lpstr>Corrective Action Plans</vt:lpstr>
      <vt:lpstr>Change Log</vt:lpstr>
      <vt:lpstr>pick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Esther Julier</dc:creator>
  <cp:lastModifiedBy>Microsoft Office User</cp:lastModifiedBy>
  <dcterms:created xsi:type="dcterms:W3CDTF">2022-06-06T17:14:38Z</dcterms:created>
  <dcterms:modified xsi:type="dcterms:W3CDTF">2022-11-18T15:12:16Z</dcterms:modified>
</cp:coreProperties>
</file>